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90" yWindow="-210" windowWidth="27795" windowHeight="12600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</sheets>
  <definedNames>
    <definedName name="_xlnm.Print_Area" localSheetId="0">'Bežné príjmy'!$A$1:$J$110</definedName>
  </definedNames>
  <calcPr calcId="144525"/>
</workbook>
</file>

<file path=xl/calcChain.xml><?xml version="1.0" encoding="utf-8"?>
<calcChain xmlns="http://schemas.openxmlformats.org/spreadsheetml/2006/main">
  <c r="D16" i="7" l="1"/>
  <c r="C16" i="7"/>
  <c r="B16" i="7"/>
  <c r="D12" i="7"/>
  <c r="C12" i="7"/>
  <c r="B12" i="7"/>
  <c r="D8" i="7"/>
  <c r="D20" i="7" s="1"/>
  <c r="C8" i="7"/>
  <c r="C20" i="7" s="1"/>
  <c r="B8" i="7"/>
  <c r="B20" i="7" s="1"/>
  <c r="E4" i="6"/>
  <c r="E12" i="6" s="1"/>
  <c r="D4" i="6"/>
  <c r="D12" i="6" s="1"/>
  <c r="E23" i="5"/>
  <c r="D12" i="5"/>
  <c r="D5" i="5"/>
  <c r="D139" i="4"/>
  <c r="J60" i="4"/>
  <c r="I60" i="4"/>
  <c r="J51" i="4"/>
  <c r="I51" i="4"/>
  <c r="J30" i="4"/>
  <c r="I30" i="4"/>
  <c r="J12" i="4"/>
  <c r="I12" i="4"/>
  <c r="J9" i="4"/>
  <c r="I9" i="4"/>
  <c r="J4" i="4"/>
  <c r="I4" i="4"/>
  <c r="G20" i="7" l="1"/>
  <c r="E20" i="7"/>
  <c r="H20" i="7"/>
  <c r="D23" i="5"/>
  <c r="I139" i="4"/>
  <c r="J139" i="4"/>
</calcChain>
</file>

<file path=xl/sharedStrings.xml><?xml version="1.0" encoding="utf-8"?>
<sst xmlns="http://schemas.openxmlformats.org/spreadsheetml/2006/main" count="568" uniqueCount="395">
  <si>
    <t>Kategória</t>
  </si>
  <si>
    <t>Položka</t>
  </si>
  <si>
    <t>U k a z o v a t e ľ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</si>
  <si>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</si>
  <si>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</si>
  <si>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</si>
  <si>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</si>
  <si>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</si>
  <si>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</si>
  <si>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</si>
  <si>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</si>
  <si>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</si>
  <si>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</si>
  <si>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</si>
  <si>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</si>
  <si>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</si>
  <si>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</si>
  <si>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</si>
  <si>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</si>
  <si>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</si>
  <si>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</si>
  <si>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</si>
  <si>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</si>
  <si>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</si>
  <si>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</si>
  <si>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</si>
  <si>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</si>
  <si>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</si>
  <si>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</si>
  <si>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</si>
  <si>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</si>
  <si>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</si>
  <si>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</si>
  <si>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</si>
  <si>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</si>
  <si>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</si>
  <si>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</si>
  <si>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</si>
  <si>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</si>
  <si>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</si>
  <si>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</si>
  <si>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</si>
  <si>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</si>
  <si>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</si>
  <si>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Príjem - úemný plán</t>
  </si>
  <si>
    <t>Obce TKO</t>
  </si>
  <si>
    <t>Za stravné v Jedálni-šek</t>
  </si>
  <si>
    <t>Potraviny - jedáleň</t>
  </si>
  <si>
    <t>Potraviny - školské jedálne</t>
  </si>
  <si>
    <t>Podnikateľska činnosť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</si>
  <si>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</si>
  <si>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</si>
  <si>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</si>
  <si>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</si>
  <si>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</si>
  <si>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</si>
  <si>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</si>
  <si>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</si>
  <si>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</si>
  <si>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</si>
  <si>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</si>
  <si>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</si>
  <si>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</si>
  <si>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</si>
  <si>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</si>
  <si>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</si>
  <si>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</si>
  <si>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</si>
  <si>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</si>
  <si>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</si>
  <si>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</si>
  <si>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</si>
  <si>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</si>
  <si>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</si>
  <si>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</si>
  <si>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</si>
  <si>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</si>
  <si>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</si>
  <si>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</si>
  <si>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</si>
  <si>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</si>
  <si>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</si>
  <si>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</si>
  <si>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</si>
  <si>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</si>
  <si>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</si>
  <si>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</si>
  <si>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</si>
  <si>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</si>
  <si>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</si>
  <si>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</si>
  <si>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</si>
  <si>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</si>
  <si>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</si>
  <si>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</si>
  <si>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</si>
  <si>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</si>
  <si>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</si>
  <si>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</si>
  <si>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</si>
  <si>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</si>
  <si>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</si>
  <si>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</si>
  <si>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</si>
  <si>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Čerpanie rozpočtu 2020</t>
  </si>
  <si>
    <t>Čerpanie rozpočtu 2021</t>
  </si>
  <si>
    <t>Predpoklad 2022</t>
  </si>
  <si>
    <t>Návrh rozpočtu 2023</t>
  </si>
  <si>
    <t>Index rastu</t>
  </si>
  <si>
    <t>Návrh rozpočtu 2024</t>
  </si>
  <si>
    <t>Návrh rozpočtu 2025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</si>
  <si>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</si>
  <si>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</si>
  <si>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</si>
  <si>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</si>
  <si>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</si>
  <si>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</si>
  <si>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</si>
  <si>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</si>
  <si>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</si>
  <si>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</si>
  <si>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</si>
  <si>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</si>
  <si>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</si>
  <si>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</si>
  <si>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</si>
  <si>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transfery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</si>
  <si>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</si>
  <si>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</si>
  <si>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</si>
  <si>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</si>
  <si>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</si>
  <si>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</si>
  <si>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</si>
  <si>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</si>
  <si>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</si>
  <si>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</si>
  <si>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</si>
  <si>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</si>
  <si>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</si>
  <si>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</si>
  <si>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</si>
  <si>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</si>
  <si>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</si>
  <si>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</si>
  <si>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</si>
  <si>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</si>
  <si>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</si>
  <si>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</si>
  <si>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</si>
  <si>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</si>
  <si>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</si>
  <si>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</si>
  <si>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</si>
  <si>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</si>
  <si>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</si>
  <si>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</si>
  <si>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</si>
  <si>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</si>
  <si>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</si>
  <si>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</si>
  <si>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podnikateľská činnosť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</si>
  <si>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</si>
  <si>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</si>
  <si>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</si>
  <si>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</si>
  <si>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</si>
  <si>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</si>
  <si>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</si>
  <si>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</si>
  <si>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</si>
  <si>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</si>
  <si>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</si>
  <si>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</si>
  <si>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</si>
  <si>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</si>
  <si>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</si>
  <si>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</si>
  <si>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</si>
  <si>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</si>
  <si>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</si>
  <si>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</si>
  <si>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</si>
  <si>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</si>
  <si>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</si>
  <si>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</si>
  <si>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</si>
  <si>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</si>
  <si>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</si>
  <si>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</si>
  <si>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</si>
  <si>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</si>
  <si>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</si>
  <si>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</si>
  <si>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</si>
  <si>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</si>
  <si>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</si>
  <si>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</si>
  <si>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</si>
  <si>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</si>
  <si>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</si>
  <si>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</si>
  <si>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</si>
  <si>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</si>
  <si>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</si>
  <si>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</si>
  <si>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</si>
  <si>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</si>
  <si>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NMP 2 Radnica otvorená komunitám</t>
  </si>
  <si>
    <t>Ochrana, podpora a rozvoj ver.zdravia</t>
  </si>
  <si>
    <t>Covid - výdavky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</si>
  <si>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</si>
  <si>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</si>
  <si>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</si>
  <si>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</si>
  <si>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</si>
  <si>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</si>
  <si>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</si>
  <si>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</si>
  <si>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</si>
  <si>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</si>
  <si>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</si>
  <si>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</si>
  <si>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</si>
  <si>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</si>
  <si>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</si>
  <si>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</si>
  <si>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</si>
  <si>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</si>
  <si>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</si>
  <si>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</si>
  <si>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</si>
  <si>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</si>
  <si>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</si>
  <si>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</si>
  <si>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</si>
  <si>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</si>
  <si>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</si>
  <si>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</si>
  <si>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</si>
  <si>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</si>
  <si>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</si>
  <si>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</si>
  <si>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</si>
  <si>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</si>
  <si>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</si>
  <si>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</si>
  <si>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</si>
  <si>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</si>
  <si>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školy - ostatné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</si>
  <si>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</si>
  <si>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</si>
  <si>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</si>
  <si>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</si>
  <si>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</si>
  <si>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</si>
  <si>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</si>
  <si>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</si>
  <si>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</si>
  <si>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</si>
  <si>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</si>
  <si>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</si>
  <si>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</si>
  <si>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</si>
  <si>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</si>
  <si>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</si>
  <si>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</si>
  <si>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</si>
  <si>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</si>
  <si>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</si>
  <si>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</si>
  <si>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</si>
  <si>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</si>
  <si>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</si>
  <si>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</si>
  <si>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</si>
  <si>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</si>
  <si>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</si>
  <si>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</si>
  <si>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</si>
  <si>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</si>
  <si>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</si>
  <si>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Kapitalové granty a transfery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</si>
  <si>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</si>
  <si>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</si>
  <si>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</si>
  <si>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</si>
  <si>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</si>
  <si>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Verejná správa</t>
  </si>
  <si>
    <t>spolufinancovanie projektov</t>
  </si>
  <si>
    <t>Policajné služby</t>
  </si>
  <si>
    <t>kamerový systém</t>
  </si>
  <si>
    <t>auto</t>
  </si>
  <si>
    <t>Výstavba</t>
  </si>
  <si>
    <t>Projektová dokumentácia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</si>
  <si>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</si>
  <si>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</si>
  <si>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</si>
  <si>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</si>
  <si>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</si>
  <si>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</si>
  <si>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</si>
  <si>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</si>
  <si>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</si>
  <si>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</si>
  <si>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</si>
  <si>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</si>
  <si>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</si>
  <si>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</si>
  <si>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Prepojovací chodník IBV Krupný jarok</t>
  </si>
  <si>
    <t>Rek. I. etapa Ružová ul.</t>
  </si>
  <si>
    <t>spevnené plochy sídl. Rozvoj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</si>
  <si>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</si>
  <si>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</si>
  <si>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</si>
  <si>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</si>
  <si>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</si>
  <si>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</si>
  <si>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</si>
  <si>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</si>
  <si>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</si>
  <si>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</si>
  <si>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VO Probstnerova cesta</t>
  </si>
  <si>
    <t>Kaplnka Levočské Lúky, NN prípojka</t>
  </si>
  <si>
    <t xml:space="preserve">Radnica NMP 2 </t>
  </si>
  <si>
    <t>Radnica NMP 2 I. etapa</t>
  </si>
  <si>
    <t>Radnica NMP 2 reštaurátorské práce</t>
  </si>
  <si>
    <t>Radnica NMP 2 - autorský dozor</t>
  </si>
  <si>
    <t>Radnica NMP 2 I. etapa - schodolez</t>
  </si>
  <si>
    <t>Rekonštrukcia Špitálska ul. - stavebný dozor</t>
  </si>
  <si>
    <t>Rekonštrukcia Špitálska ul.</t>
  </si>
  <si>
    <t>Regenerácia vnútrobloku sídlisko Západ v Levoči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</si>
  <si>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</si>
  <si>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</si>
  <si>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</si>
  <si>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</si>
  <si>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</si>
  <si>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</si>
  <si>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</si>
  <si>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</si>
  <si>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</si>
  <si>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</si>
  <si>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G. Haina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</si>
  <si>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</si>
  <si>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</si>
  <si>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</si>
  <si>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</si>
  <si>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</si>
  <si>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</si>
  <si>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</si>
  <si>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Úver ŠFRB</t>
  </si>
  <si>
    <t>úver byty</t>
  </si>
  <si>
    <t>Dlhodobé úvery rok 2019</t>
  </si>
  <si>
    <t>Príjmy z prevodov peňaž. Fondov obcí FRB</t>
  </si>
  <si>
    <t>Prevod - krátkodobé úvery</t>
  </si>
  <si>
    <t xml:space="preserve">Prevod - dlhodobé úvery </t>
  </si>
  <si>
    <t>fond nevyčerpaných dotácií</t>
  </si>
  <si>
    <t xml:space="preserve">predaj akcií </t>
  </si>
  <si>
    <t>zábezpeky</t>
  </si>
  <si>
    <t>Prevod investičný fond</t>
  </si>
  <si>
    <t>Prevod rezervný fond</t>
  </si>
  <si>
    <t>Finančné operácie celkom</t>
  </si>
  <si>
    <t>krátkodobý úver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</si>
  <si>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</si>
  <si>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</si>
  <si>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</si>
  <si>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</si>
  <si>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</si>
  <si>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>refinancovanie úverov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</si>
  <si>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</si>
  <si>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</si>
  <si>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</si>
  <si>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</si>
  <si>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</si>
  <si>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</si>
  <si>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</si>
  <si>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</si>
  <si>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</si>
  <si>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</si>
  <si>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</si>
  <si>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Vyvesené: 30.11.2022</t>
  </si>
  <si>
    <t xml:space="preserve">Zvesené: </t>
  </si>
  <si>
    <t>Ing. Miroslav Vilkovský , MBA</t>
  </si>
  <si>
    <t>primátor mesta</t>
  </si>
  <si>
    <t>služobné auto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</si>
  <si>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</si>
  <si>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</si>
  <si>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</si>
  <si>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</si>
  <si>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</si>
  <si>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1.2.2. Výdavky kapitálového rozpočtu</t>
  </si>
  <si>
    <t>Časť 2. Finančné operácie</t>
  </si>
  <si>
    <t>Časť 2.1. Príjmové finančné operácie</t>
  </si>
  <si>
    <t xml:space="preserve">Časť 2.2. Výdavkové finančné operácie </t>
  </si>
  <si>
    <t xml:space="preserve">REKAPITULÁCIA  PRÍJMOV  A  VÝDAVKOV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</si>
</sst>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_S_k"/>
  </numFmts>
  <fonts count="31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sz val="10"/>
      <color indexed="10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73">
    <xf numFmtId="0" fontId="0" fillId="0" borderId="0" xfId="0"/>
    <xf numFmtId="0" fontId="3" fillId="0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10" xfId="0" applyFont="1" applyFill="1" applyBorder="1"/>
    <xf numFmtId="0" fontId="7" fillId="0" borderId="15" xfId="0" applyFont="1" applyFill="1" applyBorder="1"/>
    <xf numFmtId="0" fontId="7" fillId="0" borderId="16" xfId="0" applyFont="1" applyFill="1" applyBorder="1"/>
    <xf numFmtId="0" fontId="7" fillId="0" borderId="18" xfId="0" applyFont="1" applyFill="1" applyBorder="1"/>
    <xf numFmtId="0" fontId="4" fillId="0" borderId="19" xfId="0" applyFont="1" applyFill="1" applyBorder="1" applyAlignment="1">
      <alignment horizontal="center"/>
    </xf>
    <xf numFmtId="0" fontId="6" fillId="0" borderId="21" xfId="0" applyFont="1" applyFill="1" applyBorder="1"/>
    <xf numFmtId="0" fontId="6" fillId="0" borderId="7" xfId="0" applyFont="1" applyFill="1" applyBorder="1"/>
    <xf numFmtId="0" fontId="7" fillId="0" borderId="22" xfId="0" applyFont="1" applyFill="1" applyBorder="1"/>
    <xf numFmtId="0" fontId="6" fillId="0" borderId="17" xfId="0" applyFont="1" applyFill="1" applyBorder="1"/>
    <xf numFmtId="0" fontId="6" fillId="0" borderId="24" xfId="0" applyFont="1" applyFill="1" applyBorder="1"/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8" xfId="0" applyFont="1" applyFill="1" applyBorder="1"/>
    <xf numFmtId="0" fontId="3" fillId="0" borderId="1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25" xfId="0" applyFont="1" applyFill="1" applyBorder="1"/>
    <xf numFmtId="0" fontId="5" fillId="0" borderId="26" xfId="0" applyFont="1" applyFill="1" applyBorder="1"/>
    <xf numFmtId="0" fontId="5" fillId="0" borderId="27" xfId="0" applyFont="1" applyFill="1" applyBorder="1"/>
    <xf numFmtId="0" fontId="5" fillId="0" borderId="28" xfId="0" applyFont="1" applyFill="1" applyBorder="1"/>
    <xf numFmtId="0" fontId="2" fillId="0" borderId="21" xfId="0" applyFont="1" applyFill="1" applyBorder="1"/>
    <xf numFmtId="0" fontId="2" fillId="0" borderId="9" xfId="0" applyFont="1" applyFill="1" applyBorder="1"/>
    <xf numFmtId="0" fontId="5" fillId="0" borderId="29" xfId="0" applyFont="1" applyFill="1" applyBorder="1"/>
    <xf numFmtId="0" fontId="5" fillId="0" borderId="30" xfId="0" applyFont="1" applyFill="1" applyBorder="1"/>
    <xf numFmtId="0" fontId="5" fillId="0" borderId="21" xfId="0" applyFont="1" applyFill="1" applyBorder="1"/>
    <xf numFmtId="0" fontId="4" fillId="0" borderId="2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7" fillId="0" borderId="17" xfId="0" applyFont="1" applyFill="1" applyBorder="1"/>
    <xf numFmtId="0" fontId="7" fillId="0" borderId="26" xfId="0" applyFont="1" applyFill="1" applyBorder="1"/>
    <xf numFmtId="0" fontId="7" fillId="0" borderId="30" xfId="0" applyFont="1" applyFill="1" applyBorder="1"/>
    <xf numFmtId="0" fontId="7" fillId="0" borderId="27" xfId="0" applyFont="1" applyFill="1" applyBorder="1"/>
    <xf numFmtId="0" fontId="7" fillId="0" borderId="28" xfId="0" applyFont="1" applyFill="1" applyBorder="1"/>
    <xf numFmtId="0" fontId="2" fillId="0" borderId="17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33" xfId="0" applyFont="1" applyFill="1" applyBorder="1"/>
    <xf numFmtId="0" fontId="5" fillId="0" borderId="31" xfId="0" applyFont="1" applyFill="1" applyBorder="1"/>
    <xf numFmtId="4" fontId="3" fillId="0" borderId="43" xfId="0" applyNumberFormat="1" applyFont="1" applyFill="1" applyBorder="1"/>
    <xf numFmtId="3" fontId="3" fillId="0" borderId="44" xfId="0" applyNumberFormat="1" applyFont="1" applyFill="1" applyBorder="1"/>
    <xf numFmtId="4" fontId="3" fillId="0" borderId="14" xfId="0" applyNumberFormat="1" applyFont="1" applyFill="1" applyBorder="1"/>
    <xf numFmtId="3" fontId="3" fillId="0" borderId="45" xfId="0" applyNumberFormat="1" applyFont="1" applyFill="1" applyBorder="1"/>
    <xf numFmtId="4" fontId="4" fillId="0" borderId="14" xfId="0" applyNumberFormat="1" applyFont="1" applyFill="1" applyBorder="1"/>
    <xf numFmtId="3" fontId="4" fillId="0" borderId="32" xfId="0" applyNumberFormat="1" applyFont="1" applyFill="1" applyBorder="1"/>
    <xf numFmtId="4" fontId="13" fillId="0" borderId="21" xfId="0" applyNumberFormat="1" applyFont="1" applyBorder="1"/>
    <xf numFmtId="3" fontId="14" fillId="0" borderId="46" xfId="0" applyNumberFormat="1" applyFont="1" applyBorder="1"/>
    <xf numFmtId="4" fontId="5" fillId="0" borderId="9" xfId="0" applyNumberFormat="1" applyFont="1" applyFill="1" applyBorder="1"/>
    <xf numFmtId="3" fontId="5" fillId="0" borderId="9" xfId="0" applyNumberFormat="1" applyFont="1" applyFill="1" applyBorder="1"/>
    <xf numFmtId="3" fontId="13" fillId="0" borderId="21" xfId="0" applyNumberFormat="1" applyFont="1" applyBorder="1"/>
    <xf numFmtId="3" fontId="0" fillId="0" borderId="46" xfId="0" applyNumberFormat="1" applyFont="1" applyBorder="1"/>
    <xf numFmtId="4" fontId="5" fillId="0" borderId="26" xfId="0" applyNumberFormat="1" applyFont="1" applyFill="1" applyBorder="1"/>
    <xf numFmtId="3" fontId="5" fillId="0" borderId="26" xfId="0" applyNumberFormat="1" applyFont="1" applyFill="1" applyBorder="1"/>
    <xf numFmtId="4" fontId="13" fillId="0" borderId="33" xfId="0" applyNumberFormat="1" applyFont="1" applyBorder="1"/>
    <xf numFmtId="3" fontId="13" fillId="0" borderId="33" xfId="0" applyNumberFormat="1" applyFont="1" applyBorder="1"/>
    <xf numFmtId="3" fontId="13" fillId="0" borderId="47" xfId="0" applyNumberFormat="1" applyFont="1" applyBorder="1"/>
    <xf numFmtId="4" fontId="5" fillId="0" borderId="27" xfId="0" applyNumberFormat="1" applyFont="1" applyFill="1" applyBorder="1"/>
    <xf numFmtId="3" fontId="5" fillId="0" borderId="27" xfId="0" applyNumberFormat="1" applyFont="1" applyFill="1" applyBorder="1"/>
    <xf numFmtId="4" fontId="13" fillId="0" borderId="16" xfId="0" applyNumberFormat="1" applyFont="1" applyBorder="1"/>
    <xf numFmtId="3" fontId="13" fillId="0" borderId="16" xfId="0" applyNumberFormat="1" applyFont="1" applyBorder="1"/>
    <xf numFmtId="3" fontId="13" fillId="0" borderId="48" xfId="0" applyNumberFormat="1" applyFont="1" applyBorder="1"/>
    <xf numFmtId="4" fontId="5" fillId="0" borderId="28" xfId="0" applyNumberFormat="1" applyFont="1" applyFill="1" applyBorder="1"/>
    <xf numFmtId="3" fontId="5" fillId="0" borderId="28" xfId="0" applyNumberFormat="1" applyFont="1" applyFill="1" applyBorder="1"/>
    <xf numFmtId="4" fontId="13" fillId="0" borderId="49" xfId="0" applyNumberFormat="1" applyFont="1" applyBorder="1"/>
    <xf numFmtId="3" fontId="13" fillId="0" borderId="49" xfId="0" applyNumberFormat="1" applyFont="1" applyBorder="1"/>
    <xf numFmtId="3" fontId="13" fillId="0" borderId="50" xfId="0" applyNumberFormat="1" applyFont="1" applyBorder="1"/>
    <xf numFmtId="4" fontId="8" fillId="0" borderId="9" xfId="0" applyNumberFormat="1" applyFont="1" applyFill="1" applyBorder="1"/>
    <xf numFmtId="3" fontId="8" fillId="0" borderId="9" xfId="0" applyNumberFormat="1" applyFont="1" applyFill="1" applyBorder="1"/>
    <xf numFmtId="3" fontId="8" fillId="0" borderId="46" xfId="0" applyNumberFormat="1" applyFont="1" applyFill="1" applyBorder="1"/>
    <xf numFmtId="4" fontId="2" fillId="0" borderId="6" xfId="0" applyNumberFormat="1" applyFont="1" applyFill="1" applyBorder="1"/>
    <xf numFmtId="3" fontId="2" fillId="0" borderId="6" xfId="0" applyNumberFormat="1" applyFont="1" applyFill="1" applyBorder="1"/>
    <xf numFmtId="4" fontId="13" fillId="0" borderId="17" xfId="0" applyNumberFormat="1" applyFont="1" applyBorder="1"/>
    <xf numFmtId="3" fontId="2" fillId="0" borderId="51" xfId="0" applyNumberFormat="1" applyFont="1" applyFill="1" applyBorder="1"/>
    <xf numFmtId="4" fontId="5" fillId="0" borderId="30" xfId="0" applyNumberFormat="1" applyFont="1" applyFill="1" applyBorder="1"/>
    <xf numFmtId="3" fontId="5" fillId="0" borderId="30" xfId="0" applyNumberFormat="1" applyFont="1" applyFill="1" applyBorder="1"/>
    <xf numFmtId="4" fontId="5" fillId="0" borderId="29" xfId="0" applyNumberFormat="1" applyFont="1" applyFill="1" applyBorder="1"/>
    <xf numFmtId="3" fontId="5" fillId="0" borderId="29" xfId="0" applyNumberFormat="1" applyFont="1" applyFill="1" applyBorder="1"/>
    <xf numFmtId="4" fontId="6" fillId="0" borderId="9" xfId="0" applyNumberFormat="1" applyFont="1" applyFill="1" applyBorder="1"/>
    <xf numFmtId="3" fontId="6" fillId="0" borderId="9" xfId="0" applyNumberFormat="1" applyFont="1" applyFill="1" applyBorder="1"/>
    <xf numFmtId="3" fontId="6" fillId="0" borderId="46" xfId="0" applyNumberFormat="1" applyFont="1" applyFill="1" applyBorder="1"/>
    <xf numFmtId="4" fontId="3" fillId="0" borderId="12" xfId="0" applyNumberFormat="1" applyFont="1" applyFill="1" applyBorder="1"/>
    <xf numFmtId="3" fontId="3" fillId="0" borderId="31" xfId="0" applyNumberFormat="1" applyFont="1" applyFill="1" applyBorder="1"/>
    <xf numFmtId="3" fontId="3" fillId="0" borderId="52" xfId="0" applyNumberFormat="1" applyFont="1" applyFill="1" applyBorder="1"/>
    <xf numFmtId="4" fontId="4" fillId="0" borderId="12" xfId="0" applyNumberFormat="1" applyFont="1" applyFill="1" applyBorder="1"/>
    <xf numFmtId="3" fontId="4" fillId="0" borderId="31" xfId="0" applyNumberFormat="1" applyFont="1" applyFill="1" applyBorder="1"/>
    <xf numFmtId="3" fontId="4" fillId="0" borderId="52" xfId="0" applyNumberFormat="1" applyFont="1" applyFill="1" applyBorder="1"/>
    <xf numFmtId="4" fontId="6" fillId="0" borderId="21" xfId="0" applyNumberFormat="1" applyFont="1" applyFill="1" applyBorder="1"/>
    <xf numFmtId="4" fontId="13" fillId="0" borderId="47" xfId="0" applyNumberFormat="1" applyFont="1" applyBorder="1"/>
    <xf numFmtId="4" fontId="13" fillId="0" borderId="48" xfId="0" applyNumberFormat="1" applyFont="1" applyBorder="1"/>
    <xf numFmtId="4" fontId="2" fillId="0" borderId="21" xfId="0" applyNumberFormat="1" applyFont="1" applyFill="1" applyBorder="1"/>
    <xf numFmtId="3" fontId="2" fillId="0" borderId="9" xfId="0" applyNumberFormat="1" applyFont="1" applyFill="1" applyBorder="1"/>
    <xf numFmtId="3" fontId="2" fillId="0" borderId="46" xfId="0" applyNumberFormat="1" applyFont="1" applyFill="1" applyBorder="1"/>
    <xf numFmtId="3" fontId="5" fillId="0" borderId="47" xfId="0" applyNumberFormat="1" applyFont="1" applyFill="1" applyBorder="1"/>
    <xf numFmtId="3" fontId="5" fillId="0" borderId="48" xfId="0" applyNumberFormat="1" applyFont="1" applyFill="1" applyBorder="1"/>
    <xf numFmtId="3" fontId="5" fillId="0" borderId="50" xfId="0" applyNumberFormat="1" applyFont="1" applyFill="1" applyBorder="1"/>
    <xf numFmtId="4" fontId="4" fillId="0" borderId="9" xfId="0" applyNumberFormat="1" applyFont="1" applyFill="1" applyBorder="1"/>
    <xf numFmtId="3" fontId="4" fillId="0" borderId="9" xfId="0" applyNumberFormat="1" applyFont="1" applyFill="1" applyBorder="1"/>
    <xf numFmtId="3" fontId="4" fillId="0" borderId="46" xfId="0" applyNumberFormat="1" applyFont="1" applyFill="1" applyBorder="1"/>
    <xf numFmtId="4" fontId="2" fillId="0" borderId="9" xfId="0" applyNumberFormat="1" applyFont="1" applyFill="1" applyBorder="1"/>
    <xf numFmtId="3" fontId="5" fillId="0" borderId="32" xfId="0" applyNumberFormat="1" applyFont="1" applyFill="1" applyBorder="1"/>
    <xf numFmtId="3" fontId="5" fillId="0" borderId="53" xfId="0" applyNumberFormat="1" applyFont="1" applyFill="1" applyBorder="1"/>
    <xf numFmtId="4" fontId="5" fillId="0" borderId="32" xfId="0" applyNumberFormat="1" applyFont="1" applyFill="1" applyBorder="1"/>
    <xf numFmtId="4" fontId="5" fillId="0" borderId="6" xfId="0" applyNumberFormat="1" applyFont="1" applyFill="1" applyBorder="1"/>
    <xf numFmtId="3" fontId="5" fillId="0" borderId="6" xfId="0" applyNumberFormat="1" applyFont="1" applyFill="1" applyBorder="1"/>
    <xf numFmtId="4" fontId="13" fillId="0" borderId="14" xfId="0" applyNumberFormat="1" applyFont="1" applyBorder="1"/>
    <xf numFmtId="3" fontId="13" fillId="0" borderId="53" xfId="0" applyNumberFormat="1" applyFont="1" applyBorder="1"/>
    <xf numFmtId="4" fontId="4" fillId="0" borderId="6" xfId="0" applyNumberFormat="1" applyFont="1" applyFill="1" applyBorder="1"/>
    <xf numFmtId="3" fontId="4" fillId="0" borderId="6" xfId="0" applyNumberFormat="1" applyFont="1" applyFill="1" applyBorder="1"/>
    <xf numFmtId="4" fontId="13" fillId="0" borderId="46" xfId="0" applyNumberFormat="1" applyFont="1" applyBorder="1"/>
    <xf numFmtId="4" fontId="7" fillId="0" borderId="6" xfId="0" applyNumberFormat="1" applyFont="1" applyFill="1" applyBorder="1"/>
    <xf numFmtId="3" fontId="7" fillId="0" borderId="6" xfId="0" applyNumberFormat="1" applyFont="1" applyFill="1" applyBorder="1"/>
    <xf numFmtId="4" fontId="8" fillId="0" borderId="6" xfId="0" applyNumberFormat="1" applyFont="1" applyFill="1" applyBorder="1"/>
    <xf numFmtId="3" fontId="8" fillId="0" borderId="6" xfId="0" applyNumberFormat="1" applyFont="1" applyFill="1" applyBorder="1"/>
    <xf numFmtId="3" fontId="8" fillId="0" borderId="51" xfId="0" applyNumberFormat="1" applyFont="1" applyFill="1" applyBorder="1"/>
    <xf numFmtId="4" fontId="7" fillId="0" borderId="27" xfId="0" applyNumberFormat="1" applyFont="1" applyFill="1" applyBorder="1"/>
    <xf numFmtId="3" fontId="7" fillId="0" borderId="27" xfId="0" applyNumberFormat="1" applyFont="1" applyFill="1" applyBorder="1"/>
    <xf numFmtId="3" fontId="7" fillId="0" borderId="48" xfId="0" applyNumberFormat="1" applyFont="1" applyFill="1" applyBorder="1"/>
    <xf numFmtId="4" fontId="7" fillId="0" borderId="28" xfId="0" applyNumberFormat="1" applyFont="1" applyFill="1" applyBorder="1"/>
    <xf numFmtId="3" fontId="7" fillId="0" borderId="28" xfId="0" applyNumberFormat="1" applyFont="1" applyFill="1" applyBorder="1"/>
    <xf numFmtId="4" fontId="13" fillId="0" borderId="18" xfId="0" applyNumberFormat="1" applyFont="1" applyBorder="1"/>
    <xf numFmtId="4" fontId="13" fillId="0" borderId="54" xfId="0" applyNumberFormat="1" applyFont="1" applyBorder="1"/>
    <xf numFmtId="4" fontId="10" fillId="0" borderId="9" xfId="0" applyNumberFormat="1" applyFont="1" applyFill="1" applyBorder="1"/>
    <xf numFmtId="3" fontId="10" fillId="0" borderId="9" xfId="0" applyNumberFormat="1" applyFont="1" applyFill="1" applyBorder="1"/>
    <xf numFmtId="3" fontId="10" fillId="0" borderId="46" xfId="0" applyNumberFormat="1" applyFont="1" applyFill="1" applyBorder="1"/>
    <xf numFmtId="4" fontId="9" fillId="0" borderId="27" xfId="0" applyNumberFormat="1" applyFont="1" applyFill="1" applyBorder="1"/>
    <xf numFmtId="3" fontId="9" fillId="0" borderId="27" xfId="0" applyNumberFormat="1" applyFont="1" applyFill="1" applyBorder="1"/>
    <xf numFmtId="4" fontId="13" fillId="0" borderId="12" xfId="0" applyNumberFormat="1" applyFont="1" applyBorder="1"/>
    <xf numFmtId="4" fontId="13" fillId="0" borderId="52" xfId="0" applyNumberFormat="1" applyFont="1" applyBorder="1"/>
    <xf numFmtId="4" fontId="3" fillId="0" borderId="55" xfId="0" applyNumberFormat="1" applyFont="1" applyFill="1" applyBorder="1"/>
    <xf numFmtId="4" fontId="3" fillId="0" borderId="56" xfId="0" applyNumberFormat="1" applyFont="1" applyFill="1" applyBorder="1"/>
    <xf numFmtId="3" fontId="3" fillId="0" borderId="56" xfId="0" applyNumberFormat="1" applyFont="1" applyFill="1" applyBorder="1"/>
    <xf numFmtId="4" fontId="15" fillId="0" borderId="55" xfId="0" applyNumberFormat="1" applyFont="1" applyBorder="1"/>
    <xf numFmtId="3" fontId="15" fillId="0" borderId="55" xfId="0" applyNumberFormat="1" applyFont="1" applyBorder="1"/>
    <xf numFmtId="3" fontId="15" fillId="0" borderId="57" xfId="0" applyNumberFormat="1" applyFont="1" applyBorder="1"/>
    <xf numFmtId="49" fontId="4" fillId="0" borderId="1" xfId="0" applyNumberFormat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49" fontId="4" fillId="0" borderId="19" xfId="0" applyNumberFormat="1" applyFont="1" applyFill="1" applyBorder="1"/>
    <xf numFmtId="0" fontId="7" fillId="0" borderId="60" xfId="0" applyNumberFormat="1" applyFont="1" applyFill="1" applyBorder="1" applyAlignment="1">
      <alignment horizontal="center"/>
    </xf>
    <xf numFmtId="0" fontId="7" fillId="0" borderId="61" xfId="0" applyNumberFormat="1" applyFont="1" applyFill="1" applyBorder="1" applyAlignment="1">
      <alignment horizontal="center"/>
    </xf>
    <xf numFmtId="0" fontId="7" fillId="0" borderId="62" xfId="0" applyNumberFormat="1" applyFont="1" applyFill="1" applyBorder="1" applyAlignment="1">
      <alignment horizontal="center"/>
    </xf>
    <xf numFmtId="0" fontId="7" fillId="0" borderId="62" xfId="0" applyFont="1" applyFill="1" applyBorder="1"/>
    <xf numFmtId="0" fontId="5" fillId="0" borderId="60" xfId="0" applyFont="1" applyFill="1" applyBorder="1"/>
    <xf numFmtId="0" fontId="5" fillId="0" borderId="61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63" xfId="0" applyFont="1" applyFill="1" applyBorder="1"/>
    <xf numFmtId="0" fontId="5" fillId="0" borderId="60" xfId="0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9" fontId="2" fillId="0" borderId="13" xfId="0" applyNumberFormat="1" applyFont="1" applyFill="1" applyBorder="1"/>
    <xf numFmtId="0" fontId="7" fillId="0" borderId="63" xfId="0" applyNumberFormat="1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 applyAlignment="1">
      <alignment horizontal="center"/>
    </xf>
    <xf numFmtId="0" fontId="5" fillId="0" borderId="68" xfId="0" applyFont="1" applyFill="1" applyBorder="1"/>
    <xf numFmtId="14" fontId="4" fillId="0" borderId="19" xfId="0" applyNumberFormat="1" applyFont="1" applyFill="1" applyBorder="1"/>
    <xf numFmtId="0" fontId="5" fillId="0" borderId="13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49" xfId="0" applyFont="1" applyFill="1" applyBorder="1" applyAlignment="1">
      <alignment horizontal="center"/>
    </xf>
    <xf numFmtId="0" fontId="5" fillId="0" borderId="49" xfId="0" applyFont="1" applyFill="1" applyBorder="1"/>
    <xf numFmtId="0" fontId="5" fillId="0" borderId="18" xfId="0" applyFont="1" applyFill="1" applyBorder="1" applyAlignment="1">
      <alignment horizontal="center"/>
    </xf>
    <xf numFmtId="0" fontId="7" fillId="0" borderId="69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left"/>
    </xf>
    <xf numFmtId="0" fontId="7" fillId="0" borderId="69" xfId="0" applyFont="1" applyFill="1" applyBorder="1" applyAlignment="1">
      <alignment horizontal="left"/>
    </xf>
    <xf numFmtId="0" fontId="5" fillId="0" borderId="7" xfId="0" applyFont="1" applyFill="1" applyBorder="1"/>
    <xf numFmtId="49" fontId="4" fillId="0" borderId="5" xfId="0" applyNumberFormat="1" applyFont="1" applyFill="1" applyBorder="1"/>
    <xf numFmtId="0" fontId="7" fillId="0" borderId="69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0" xfId="0" applyNumberFormat="1" applyFont="1" applyFill="1" applyBorder="1" applyAlignment="1">
      <alignment horizontal="center"/>
    </xf>
    <xf numFmtId="49" fontId="7" fillId="0" borderId="60" xfId="0" applyNumberFormat="1" applyFont="1" applyFill="1" applyBorder="1" applyAlignment="1">
      <alignment horizontal="center"/>
    </xf>
    <xf numFmtId="49" fontId="7" fillId="0" borderId="61" xfId="0" applyNumberFormat="1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49" fontId="7" fillId="0" borderId="60" xfId="0" applyNumberFormat="1" applyFont="1" applyFill="1" applyBorder="1" applyAlignment="1">
      <alignment horizontal="left"/>
    </xf>
    <xf numFmtId="49" fontId="5" fillId="0" borderId="61" xfId="0" applyNumberFormat="1" applyFont="1" applyFill="1" applyBorder="1" applyAlignment="1">
      <alignment horizontal="left"/>
    </xf>
    <xf numFmtId="49" fontId="5" fillId="0" borderId="18" xfId="0" applyNumberFormat="1" applyFont="1" applyFill="1" applyBorder="1"/>
    <xf numFmtId="49" fontId="4" fillId="0" borderId="5" xfId="0" applyNumberFormat="1" applyFont="1" applyFill="1" applyBorder="1" applyAlignment="1">
      <alignment horizontal="left"/>
    </xf>
    <xf numFmtId="49" fontId="4" fillId="0" borderId="5" xfId="0" applyNumberFormat="1" applyFont="1" applyFill="1" applyBorder="1" applyAlignment="1">
      <alignment horizontal="center"/>
    </xf>
    <xf numFmtId="0" fontId="5" fillId="0" borderId="62" xfId="0" applyFont="1" applyFill="1" applyBorder="1"/>
    <xf numFmtId="49" fontId="4" fillId="0" borderId="21" xfId="0" applyNumberFormat="1" applyFont="1" applyFill="1" applyBorder="1"/>
    <xf numFmtId="0" fontId="5" fillId="0" borderId="71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33" xfId="0" applyFont="1" applyFill="1" applyBorder="1"/>
    <xf numFmtId="0" fontId="5" fillId="0" borderId="19" xfId="0" applyFont="1" applyFill="1" applyBorder="1"/>
    <xf numFmtId="0" fontId="5" fillId="0" borderId="10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5" fillId="0" borderId="17" xfId="0" applyFont="1" applyFill="1" applyBorder="1"/>
    <xf numFmtId="0" fontId="5" fillId="0" borderId="70" xfId="0" applyFont="1" applyFill="1" applyBorder="1" applyAlignment="1">
      <alignment horizontal="center"/>
    </xf>
    <xf numFmtId="49" fontId="2" fillId="0" borderId="72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0" xfId="0" applyNumberFormat="1" applyFont="1" applyFill="1" applyBorder="1" applyAlignment="1">
      <alignment horizontal="center"/>
    </xf>
    <xf numFmtId="49" fontId="2" fillId="0" borderId="69" xfId="0" applyNumberFormat="1" applyFont="1" applyFill="1" applyBorder="1" applyAlignment="1">
      <alignment horizontal="center"/>
    </xf>
    <xf numFmtId="49" fontId="2" fillId="0" borderId="61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49" xfId="0" applyNumberFormat="1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16" fontId="4" fillId="0" borderId="19" xfId="0" applyNumberFormat="1" applyFont="1" applyFill="1" applyBorder="1"/>
    <xf numFmtId="0" fontId="5" fillId="0" borderId="33" xfId="0" applyFont="1" applyFill="1" applyBorder="1" applyAlignment="1">
      <alignment horizontal="center"/>
    </xf>
    <xf numFmtId="0" fontId="9" fillId="0" borderId="62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14" fillId="0" borderId="21" xfId="0" applyFont="1" applyFill="1" applyBorder="1"/>
    <xf numFmtId="0" fontId="4" fillId="0" borderId="19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center"/>
    </xf>
    <xf numFmtId="0" fontId="5" fillId="0" borderId="69" xfId="0" applyFont="1" applyFill="1" applyBorder="1"/>
    <xf numFmtId="0" fontId="9" fillId="0" borderId="16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75" xfId="0" applyFont="1" applyFill="1" applyBorder="1" applyAlignment="1">
      <alignment horizontal="center"/>
    </xf>
    <xf numFmtId="0" fontId="5" fillId="0" borderId="76" xfId="0" applyFont="1" applyFill="1" applyBorder="1"/>
    <xf numFmtId="0" fontId="3" fillId="0" borderId="77" xfId="0" applyFont="1" applyFill="1" applyBorder="1"/>
    <xf numFmtId="0" fontId="3" fillId="0" borderId="36" xfId="0" applyFont="1" applyFill="1" applyBorder="1" applyAlignment="1">
      <alignment horizontal="center"/>
    </xf>
    <xf numFmtId="0" fontId="3" fillId="0" borderId="55" xfId="0" applyFont="1" applyFill="1" applyBorder="1"/>
    <xf numFmtId="3" fontId="17" fillId="0" borderId="37" xfId="0" applyNumberFormat="1" applyFont="1" applyFill="1" applyBorder="1" applyAlignment="1">
      <alignment vertical="center" wrapText="1"/>
    </xf>
    <xf numFmtId="4" fontId="3" fillId="0" borderId="17" xfId="0" applyNumberFormat="1" applyFont="1" applyFill="1" applyBorder="1" applyAlignment="1">
      <alignment vertical="center"/>
    </xf>
    <xf numFmtId="3" fontId="4" fillId="0" borderId="43" xfId="0" applyNumberFormat="1" applyFont="1" applyFill="1" applyBorder="1" applyAlignment="1">
      <alignment vertical="center"/>
    </xf>
    <xf numFmtId="3" fontId="4" fillId="0" borderId="45" xfId="0" applyNumberFormat="1" applyFont="1" applyFill="1" applyBorder="1" applyAlignment="1">
      <alignment vertical="center"/>
    </xf>
    <xf numFmtId="3" fontId="18" fillId="0" borderId="26" xfId="0" applyNumberFormat="1" applyFont="1" applyFill="1" applyBorder="1"/>
    <xf numFmtId="4" fontId="0" fillId="0" borderId="33" xfId="0" applyNumberFormat="1" applyBorder="1"/>
    <xf numFmtId="3" fontId="0" fillId="0" borderId="33" xfId="0" applyNumberFormat="1" applyFont="1" applyBorder="1"/>
    <xf numFmtId="3" fontId="0" fillId="0" borderId="47" xfId="0" applyNumberFormat="1" applyFont="1" applyBorder="1"/>
    <xf numFmtId="3" fontId="0" fillId="0" borderId="16" xfId="0" applyNumberFormat="1" applyFont="1" applyBorder="1"/>
    <xf numFmtId="3" fontId="0" fillId="0" borderId="48" xfId="0" applyNumberFormat="1" applyFont="1" applyBorder="1"/>
    <xf numFmtId="3" fontId="18" fillId="0" borderId="27" xfId="0" applyNumberFormat="1" applyFont="1" applyFill="1" applyBorder="1"/>
    <xf numFmtId="4" fontId="0" fillId="0" borderId="16" xfId="0" applyNumberFormat="1" applyBorder="1"/>
    <xf numFmtId="4" fontId="0" fillId="0" borderId="16" xfId="0" applyNumberFormat="1" applyFont="1" applyBorder="1"/>
    <xf numFmtId="4" fontId="0" fillId="0" borderId="48" xfId="0" applyNumberFormat="1" applyFont="1" applyBorder="1"/>
    <xf numFmtId="3" fontId="18" fillId="0" borderId="6" xfId="0" applyNumberFormat="1" applyFont="1" applyFill="1" applyBorder="1"/>
    <xf numFmtId="4" fontId="0" fillId="0" borderId="49" xfId="0" applyNumberFormat="1" applyBorder="1"/>
    <xf numFmtId="4" fontId="0" fillId="0" borderId="49" xfId="0" applyNumberFormat="1" applyFont="1" applyBorder="1"/>
    <xf numFmtId="4" fontId="0" fillId="0" borderId="50" xfId="0" applyNumberFormat="1" applyFont="1" applyBorder="1"/>
    <xf numFmtId="3" fontId="17" fillId="0" borderId="9" xfId="0" applyNumberFormat="1" applyFont="1" applyFill="1" applyBorder="1"/>
    <xf numFmtId="4" fontId="0" fillId="0" borderId="21" xfId="0" applyNumberFormat="1" applyBorder="1"/>
    <xf numFmtId="3" fontId="12" fillId="0" borderId="46" xfId="0" applyNumberFormat="1" applyFont="1" applyBorder="1"/>
    <xf numFmtId="3" fontId="7" fillId="0" borderId="26" xfId="0" applyNumberFormat="1" applyFont="1" applyFill="1" applyBorder="1"/>
    <xf numFmtId="3" fontId="19" fillId="0" borderId="26" xfId="0" applyNumberFormat="1" applyFont="1" applyFill="1" applyBorder="1"/>
    <xf numFmtId="164" fontId="7" fillId="0" borderId="29" xfId="0" applyNumberFormat="1" applyFont="1" applyFill="1" applyBorder="1"/>
    <xf numFmtId="3" fontId="19" fillId="0" borderId="29" xfId="0" applyNumberFormat="1" applyFont="1" applyFill="1" applyBorder="1"/>
    <xf numFmtId="3" fontId="0" fillId="0" borderId="50" xfId="0" applyNumberFormat="1" applyFont="1" applyBorder="1"/>
    <xf numFmtId="3" fontId="18" fillId="0" borderId="32" xfId="0" applyNumberFormat="1" applyFont="1" applyFill="1" applyBorder="1"/>
    <xf numFmtId="3" fontId="14" fillId="0" borderId="21" xfId="0" applyNumberFormat="1" applyFont="1" applyBorder="1"/>
    <xf numFmtId="4" fontId="12" fillId="0" borderId="21" xfId="0" applyNumberFormat="1" applyFont="1" applyBorder="1"/>
    <xf numFmtId="4" fontId="0" fillId="0" borderId="14" xfId="0" applyNumberFormat="1" applyBorder="1"/>
    <xf numFmtId="3" fontId="0" fillId="0" borderId="14" xfId="0" applyNumberFormat="1" applyFont="1" applyBorder="1"/>
    <xf numFmtId="3" fontId="0" fillId="0" borderId="53" xfId="0" applyNumberFormat="1" applyFont="1" applyBorder="1"/>
    <xf numFmtId="3" fontId="0" fillId="0" borderId="21" xfId="0" applyNumberFormat="1" applyFont="1" applyBorder="1"/>
    <xf numFmtId="3" fontId="0" fillId="0" borderId="49" xfId="0" applyNumberFormat="1" applyFont="1" applyBorder="1"/>
    <xf numFmtId="3" fontId="18" fillId="0" borderId="9" xfId="0" applyNumberFormat="1" applyFont="1" applyFill="1" applyBorder="1"/>
    <xf numFmtId="3" fontId="20" fillId="0" borderId="9" xfId="0" applyNumberFormat="1" applyFont="1" applyFill="1" applyBorder="1"/>
    <xf numFmtId="4" fontId="0" fillId="0" borderId="15" xfId="0" applyNumberFormat="1" applyBorder="1"/>
    <xf numFmtId="3" fontId="0" fillId="0" borderId="15" xfId="0" applyNumberFormat="1" applyFont="1" applyBorder="1"/>
    <xf numFmtId="3" fontId="0" fillId="0" borderId="78" xfId="0" applyNumberFormat="1" applyFont="1" applyBorder="1"/>
    <xf numFmtId="3" fontId="18" fillId="0" borderId="29" xfId="0" applyNumberFormat="1" applyFont="1" applyFill="1" applyBorder="1"/>
    <xf numFmtId="3" fontId="18" fillId="0" borderId="28" xfId="0" applyNumberFormat="1" applyFont="1" applyFill="1" applyBorder="1"/>
    <xf numFmtId="4" fontId="0" fillId="0" borderId="18" xfId="0" applyNumberFormat="1" applyBorder="1"/>
    <xf numFmtId="3" fontId="0" fillId="0" borderId="18" xfId="0" applyNumberFormat="1" applyFont="1" applyBorder="1"/>
    <xf numFmtId="3" fontId="0" fillId="0" borderId="54" xfId="0" applyNumberFormat="1" applyFont="1" applyBorder="1"/>
    <xf numFmtId="3" fontId="7" fillId="0" borderId="30" xfId="0" applyNumberFormat="1" applyFont="1" applyFill="1" applyBorder="1"/>
    <xf numFmtId="3" fontId="19" fillId="0" borderId="30" xfId="0" applyNumberFormat="1" applyFont="1" applyFill="1" applyBorder="1"/>
    <xf numFmtId="3" fontId="19" fillId="0" borderId="6" xfId="0" applyNumberFormat="1" applyFont="1" applyFill="1" applyBorder="1"/>
    <xf numFmtId="3" fontId="17" fillId="0" borderId="6" xfId="0" applyNumberFormat="1" applyFont="1" applyFill="1" applyBorder="1"/>
    <xf numFmtId="3" fontId="18" fillId="0" borderId="30" xfId="0" applyNumberFormat="1" applyFont="1" applyFill="1" applyBorder="1"/>
    <xf numFmtId="4" fontId="9" fillId="0" borderId="17" xfId="0" applyNumberFormat="1" applyFont="1" applyBorder="1"/>
    <xf numFmtId="3" fontId="0" fillId="0" borderId="17" xfId="0" applyNumberFormat="1" applyFont="1" applyBorder="1"/>
    <xf numFmtId="3" fontId="0" fillId="0" borderId="51" xfId="0" applyNumberFormat="1" applyFont="1" applyBorder="1"/>
    <xf numFmtId="3" fontId="7" fillId="0" borderId="29" xfId="0" applyNumberFormat="1" applyFont="1" applyFill="1" applyBorder="1"/>
    <xf numFmtId="0" fontId="21" fillId="0" borderId="27" xfId="0" applyFont="1" applyFill="1" applyBorder="1"/>
    <xf numFmtId="0" fontId="21" fillId="0" borderId="28" xfId="0" applyFont="1" applyFill="1" applyBorder="1"/>
    <xf numFmtId="3" fontId="19" fillId="0" borderId="27" xfId="0" applyNumberFormat="1" applyFont="1" applyFill="1" applyBorder="1"/>
    <xf numFmtId="4" fontId="0" fillId="0" borderId="33" xfId="0" applyNumberFormat="1" applyFont="1" applyBorder="1"/>
    <xf numFmtId="4" fontId="0" fillId="0" borderId="47" xfId="0" applyNumberFormat="1" applyFont="1" applyBorder="1"/>
    <xf numFmtId="3" fontId="19" fillId="0" borderId="28" xfId="0" applyNumberFormat="1" applyFont="1" applyFill="1" applyBorder="1"/>
    <xf numFmtId="3" fontId="6" fillId="0" borderId="6" xfId="0" applyNumberFormat="1" applyFont="1" applyFill="1" applyBorder="1"/>
    <xf numFmtId="3" fontId="22" fillId="0" borderId="6" xfId="0" applyNumberFormat="1" applyFont="1" applyFill="1" applyBorder="1"/>
    <xf numFmtId="4" fontId="0" fillId="0" borderId="21" xfId="0" applyNumberFormat="1" applyFont="1" applyBorder="1"/>
    <xf numFmtId="4" fontId="0" fillId="0" borderId="46" xfId="0" applyNumberFormat="1" applyFont="1" applyBorder="1"/>
    <xf numFmtId="3" fontId="17" fillId="0" borderId="26" xfId="0" applyNumberFormat="1" applyFont="1" applyFill="1" applyBorder="1"/>
    <xf numFmtId="3" fontId="4" fillId="0" borderId="30" xfId="0" applyNumberFormat="1" applyFont="1" applyFill="1" applyBorder="1"/>
    <xf numFmtId="3" fontId="17" fillId="0" borderId="30" xfId="0" applyNumberFormat="1" applyFont="1" applyFill="1" applyBorder="1"/>
    <xf numFmtId="4" fontId="0" fillId="0" borderId="15" xfId="0" applyNumberFormat="1" applyFont="1" applyBorder="1"/>
    <xf numFmtId="3" fontId="9" fillId="0" borderId="15" xfId="0" applyNumberFormat="1" applyFont="1" applyBorder="1"/>
    <xf numFmtId="3" fontId="9" fillId="0" borderId="78" xfId="0" applyNumberFormat="1" applyFont="1" applyBorder="1"/>
    <xf numFmtId="3" fontId="19" fillId="0" borderId="16" xfId="0" applyNumberFormat="1" applyFont="1" applyFill="1" applyBorder="1"/>
    <xf numFmtId="3" fontId="11" fillId="0" borderId="9" xfId="0" applyNumberFormat="1" applyFont="1" applyFill="1" applyBorder="1"/>
    <xf numFmtId="3" fontId="9" fillId="0" borderId="32" xfId="0" applyNumberFormat="1" applyFont="1" applyFill="1" applyBorder="1"/>
    <xf numFmtId="3" fontId="21" fillId="0" borderId="32" xfId="0" applyNumberFormat="1" applyFont="1" applyFill="1" applyBorder="1"/>
    <xf numFmtId="3" fontId="21" fillId="0" borderId="27" xfId="0" applyNumberFormat="1" applyFont="1" applyFill="1" applyBorder="1"/>
    <xf numFmtId="3" fontId="22" fillId="0" borderId="9" xfId="0" applyNumberFormat="1" applyFont="1" applyFill="1" applyBorder="1"/>
    <xf numFmtId="3" fontId="12" fillId="0" borderId="21" xfId="0" applyNumberFormat="1" applyFont="1" applyBorder="1"/>
    <xf numFmtId="4" fontId="17" fillId="0" borderId="9" xfId="0" applyNumberFormat="1" applyFont="1" applyFill="1" applyBorder="1"/>
    <xf numFmtId="4" fontId="11" fillId="0" borderId="9" xfId="0" applyNumberFormat="1" applyFont="1" applyFill="1" applyBorder="1"/>
    <xf numFmtId="3" fontId="22" fillId="0" borderId="28" xfId="0" applyNumberFormat="1" applyFont="1" applyFill="1" applyBorder="1"/>
    <xf numFmtId="3" fontId="23" fillId="0" borderId="9" xfId="0" applyNumberFormat="1" applyFont="1" applyFill="1" applyBorder="1" applyAlignment="1">
      <alignment vertical="center" wrapText="1"/>
    </xf>
    <xf numFmtId="4" fontId="12" fillId="0" borderId="21" xfId="0" applyNumberFormat="1" applyFont="1" applyBorder="1" applyAlignment="1">
      <alignment vertical="center"/>
    </xf>
    <xf numFmtId="3" fontId="14" fillId="0" borderId="21" xfId="0" applyNumberFormat="1" applyFont="1" applyBorder="1" applyAlignment="1">
      <alignment vertical="center"/>
    </xf>
    <xf numFmtId="3" fontId="14" fillId="0" borderId="46" xfId="0" applyNumberFormat="1" applyFont="1" applyBorder="1" applyAlignment="1">
      <alignment vertical="center"/>
    </xf>
    <xf numFmtId="3" fontId="12" fillId="0" borderId="21" xfId="0" applyNumberFormat="1" applyFont="1" applyFill="1" applyBorder="1" applyAlignment="1">
      <alignment vertical="center" wrapText="1"/>
    </xf>
    <xf numFmtId="3" fontId="9" fillId="0" borderId="26" xfId="0" applyNumberFormat="1" applyFont="1" applyFill="1" applyBorder="1" applyAlignment="1">
      <alignment vertical="center" wrapText="1"/>
    </xf>
    <xf numFmtId="3" fontId="9" fillId="0" borderId="27" xfId="0" applyNumberFormat="1" applyFont="1" applyFill="1" applyBorder="1" applyAlignment="1">
      <alignment vertical="center" wrapText="1"/>
    </xf>
    <xf numFmtId="3" fontId="9" fillId="0" borderId="28" xfId="0" applyNumberFormat="1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 wrapText="1"/>
    </xf>
    <xf numFmtId="4" fontId="0" fillId="0" borderId="18" xfId="0" applyNumberFormat="1" applyFont="1" applyBorder="1"/>
    <xf numFmtId="4" fontId="0" fillId="0" borderId="54" xfId="0" applyNumberFormat="1" applyFont="1" applyBorder="1"/>
    <xf numFmtId="3" fontId="5" fillId="0" borderId="79" xfId="0" applyNumberFormat="1" applyFont="1" applyFill="1" applyBorder="1"/>
    <xf numFmtId="3" fontId="18" fillId="0" borderId="79" xfId="0" applyNumberFormat="1" applyFont="1" applyFill="1" applyBorder="1"/>
    <xf numFmtId="3" fontId="24" fillId="0" borderId="56" xfId="0" applyNumberFormat="1" applyFont="1" applyFill="1" applyBorder="1"/>
    <xf numFmtId="0" fontId="3" fillId="0" borderId="80" xfId="0" applyFont="1" applyFill="1" applyBorder="1"/>
    <xf numFmtId="0" fontId="4" fillId="0" borderId="81" xfId="0" applyFont="1" applyFill="1" applyBorder="1"/>
    <xf numFmtId="0" fontId="2" fillId="0" borderId="31" xfId="0" applyFont="1" applyFill="1" applyBorder="1" applyAlignment="1">
      <alignment horizontal="center"/>
    </xf>
    <xf numFmtId="0" fontId="2" fillId="0" borderId="33" xfId="0" applyFont="1" applyFill="1" applyBorder="1"/>
    <xf numFmtId="0" fontId="2" fillId="0" borderId="21" xfId="0" applyFont="1" applyFill="1" applyBorder="1" applyAlignment="1">
      <alignment horizontal="center"/>
    </xf>
    <xf numFmtId="0" fontId="9" fillId="0" borderId="16" xfId="0" applyFont="1" applyFill="1" applyBorder="1"/>
    <xf numFmtId="0" fontId="5" fillId="0" borderId="18" xfId="0" applyFont="1" applyFill="1" applyBorder="1" applyAlignment="1">
      <alignment horizontal="left"/>
    </xf>
    <xf numFmtId="0" fontId="3" fillId="0" borderId="82" xfId="0" applyFont="1" applyFill="1" applyBorder="1" applyAlignment="1">
      <alignment horizontal="center"/>
    </xf>
    <xf numFmtId="0" fontId="9" fillId="0" borderId="14" xfId="0" applyFont="1" applyFill="1" applyBorder="1"/>
    <xf numFmtId="0" fontId="4" fillId="0" borderId="19" xfId="0" applyFont="1" applyFill="1" applyBorder="1"/>
    <xf numFmtId="0" fontId="3" fillId="0" borderId="83" xfId="0" applyFont="1" applyFill="1" applyBorder="1"/>
    <xf numFmtId="0" fontId="3" fillId="0" borderId="56" xfId="0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right"/>
    </xf>
    <xf numFmtId="4" fontId="3" fillId="0" borderId="17" xfId="0" applyNumberFormat="1" applyFont="1" applyFill="1" applyBorder="1" applyAlignment="1">
      <alignment horizontal="right"/>
    </xf>
    <xf numFmtId="3" fontId="3" fillId="0" borderId="51" xfId="0" applyNumberFormat="1" applyFont="1" applyFill="1" applyBorder="1" applyAlignment="1">
      <alignment horizontal="right"/>
    </xf>
    <xf numFmtId="3" fontId="4" fillId="0" borderId="21" xfId="0" applyNumberFormat="1" applyFont="1" applyFill="1" applyBorder="1"/>
    <xf numFmtId="4" fontId="4" fillId="0" borderId="21" xfId="0" applyNumberFormat="1" applyFont="1" applyFill="1" applyBorder="1"/>
    <xf numFmtId="3" fontId="2" fillId="0" borderId="21" xfId="0" applyNumberFormat="1" applyFont="1" applyFill="1" applyBorder="1"/>
    <xf numFmtId="3" fontId="5" fillId="0" borderId="33" xfId="0" applyNumberFormat="1" applyFont="1" applyFill="1" applyBorder="1"/>
    <xf numFmtId="4" fontId="5" fillId="0" borderId="33" xfId="0" applyNumberFormat="1" applyFont="1" applyFill="1" applyBorder="1"/>
    <xf numFmtId="3" fontId="5" fillId="0" borderId="30" xfId="0" applyNumberFormat="1" applyFont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4" fontId="9" fillId="0" borderId="33" xfId="0" applyNumberFormat="1" applyFont="1" applyFill="1" applyBorder="1"/>
    <xf numFmtId="3" fontId="9" fillId="0" borderId="47" xfId="0" applyNumberFormat="1" applyFont="1" applyFill="1" applyBorder="1"/>
    <xf numFmtId="3" fontId="3" fillId="0" borderId="9" xfId="0" applyNumberFormat="1" applyFont="1" applyFill="1" applyBorder="1"/>
    <xf numFmtId="3" fontId="3" fillId="0" borderId="21" xfId="0" applyNumberFormat="1" applyFont="1" applyFill="1" applyBorder="1"/>
    <xf numFmtId="4" fontId="3" fillId="0" borderId="21" xfId="0" applyNumberFormat="1" applyFont="1" applyFill="1" applyBorder="1"/>
    <xf numFmtId="3" fontId="3" fillId="0" borderId="46" xfId="0" applyNumberFormat="1" applyFont="1" applyFill="1" applyBorder="1"/>
    <xf numFmtId="3" fontId="8" fillId="0" borderId="12" xfId="0" applyNumberFormat="1" applyFont="1" applyFill="1" applyBorder="1"/>
    <xf numFmtId="4" fontId="8" fillId="0" borderId="12" xfId="0" applyNumberFormat="1" applyFont="1" applyFill="1" applyBorder="1"/>
    <xf numFmtId="3" fontId="8" fillId="0" borderId="52" xfId="0" applyNumberFormat="1" applyFont="1" applyFill="1" applyBorder="1"/>
    <xf numFmtId="3" fontId="6" fillId="0" borderId="21" xfId="0" applyNumberFormat="1" applyFont="1" applyFill="1" applyBorder="1"/>
    <xf numFmtId="3" fontId="5" fillId="0" borderId="16" xfId="0" applyNumberFormat="1" applyFont="1" applyFill="1" applyBorder="1"/>
    <xf numFmtId="4" fontId="5" fillId="0" borderId="16" xfId="0" applyNumberFormat="1" applyFont="1" applyFill="1" applyBorder="1"/>
    <xf numFmtId="4" fontId="5" fillId="0" borderId="48" xfId="0" applyNumberFormat="1" applyFont="1" applyFill="1" applyBorder="1"/>
    <xf numFmtId="3" fontId="4" fillId="0" borderId="21" xfId="0" applyNumberFormat="1" applyFont="1" applyFill="1" applyBorder="1" applyAlignment="1">
      <alignment horizontal="right"/>
    </xf>
    <xf numFmtId="3" fontId="14" fillId="0" borderId="21" xfId="0" applyNumberFormat="1" applyFont="1" applyFill="1" applyBorder="1"/>
    <xf numFmtId="4" fontId="14" fillId="0" borderId="21" xfId="0" applyNumberFormat="1" applyFont="1" applyFill="1" applyBorder="1"/>
    <xf numFmtId="3" fontId="14" fillId="0" borderId="46" xfId="0" applyNumberFormat="1" applyFont="1" applyFill="1" applyBorder="1"/>
    <xf numFmtId="4" fontId="2" fillId="0" borderId="46" xfId="0" applyNumberFormat="1" applyFont="1" applyFill="1" applyBorder="1"/>
    <xf numFmtId="4" fontId="5" fillId="0" borderId="47" xfId="0" applyNumberFormat="1" applyFont="1" applyFill="1" applyBorder="1"/>
    <xf numFmtId="3" fontId="3" fillId="0" borderId="55" xfId="0" applyNumberFormat="1" applyFont="1" applyFill="1" applyBorder="1"/>
    <xf numFmtId="3" fontId="3" fillId="0" borderId="57" xfId="0" applyNumberFormat="1" applyFont="1" applyFill="1" applyBorder="1"/>
    <xf numFmtId="49" fontId="2" fillId="0" borderId="13" xfId="0" applyNumberFormat="1" applyFont="1" applyFill="1" applyBorder="1" applyAlignment="1"/>
    <xf numFmtId="49" fontId="4" fillId="0" borderId="19" xfId="0" applyNumberFormat="1" applyFont="1" applyFill="1" applyBorder="1" applyAlignment="1"/>
    <xf numFmtId="49" fontId="2" fillId="0" borderId="14" xfId="0" applyNumberFormat="1" applyFont="1" applyFill="1" applyBorder="1" applyAlignment="1"/>
    <xf numFmtId="49" fontId="8" fillId="0" borderId="19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12" xfId="0" applyNumberFormat="1" applyFont="1" applyFill="1" applyBorder="1" applyAlignment="1"/>
    <xf numFmtId="49" fontId="2" fillId="0" borderId="5" xfId="0" applyNumberFormat="1" applyFont="1" applyFill="1" applyBorder="1" applyAlignment="1"/>
    <xf numFmtId="49" fontId="2" fillId="0" borderId="17" xfId="0" applyNumberFormat="1" applyFont="1" applyFill="1" applyBorder="1" applyAlignment="1"/>
    <xf numFmtId="49" fontId="4" fillId="0" borderId="5" xfId="0" applyNumberFormat="1" applyFont="1" applyFill="1" applyBorder="1" applyAlignment="1"/>
    <xf numFmtId="0" fontId="5" fillId="0" borderId="32" xfId="0" applyFont="1" applyFill="1" applyBorder="1"/>
    <xf numFmtId="0" fontId="7" fillId="0" borderId="15" xfId="0" applyFont="1" applyFill="1" applyBorder="1" applyAlignment="1">
      <alignment horizontal="left"/>
    </xf>
    <xf numFmtId="0" fontId="7" fillId="0" borderId="33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5" fillId="0" borderId="74" xfId="0" applyFont="1" applyFill="1" applyBorder="1"/>
    <xf numFmtId="0" fontId="9" fillId="0" borderId="61" xfId="0" applyFont="1" applyFill="1" applyBorder="1"/>
    <xf numFmtId="0" fontId="14" fillId="0" borderId="19" xfId="0" applyFont="1" applyFill="1" applyBorder="1"/>
    <xf numFmtId="0" fontId="9" fillId="0" borderId="8" xfId="0" applyFont="1" applyFill="1" applyBorder="1"/>
    <xf numFmtId="0" fontId="9" fillId="0" borderId="21" xfId="0" applyFont="1" applyFill="1" applyBorder="1"/>
    <xf numFmtId="0" fontId="9" fillId="0" borderId="0" xfId="0" applyFont="1" applyFill="1" applyBorder="1"/>
    <xf numFmtId="49" fontId="2" fillId="0" borderId="19" xfId="0" applyNumberFormat="1" applyFont="1" applyFill="1" applyBorder="1" applyAlignment="1"/>
    <xf numFmtId="3" fontId="4" fillId="0" borderId="17" xfId="0" applyNumberFormat="1" applyFont="1" applyFill="1" applyBorder="1" applyAlignment="1">
      <alignment horizontal="right"/>
    </xf>
    <xf numFmtId="4" fontId="4" fillId="0" borderId="17" xfId="0" applyNumberFormat="1" applyFont="1" applyFill="1" applyBorder="1" applyAlignment="1">
      <alignment horizontal="right"/>
    </xf>
    <xf numFmtId="0" fontId="4" fillId="0" borderId="51" xfId="0" applyFont="1" applyFill="1" applyBorder="1" applyAlignment="1">
      <alignment horizontal="right"/>
    </xf>
    <xf numFmtId="3" fontId="5" fillId="0" borderId="15" xfId="0" applyNumberFormat="1" applyFont="1" applyFill="1" applyBorder="1"/>
    <xf numFmtId="4" fontId="5" fillId="0" borderId="15" xfId="0" applyNumberFormat="1" applyFont="1" applyFill="1" applyBorder="1"/>
    <xf numFmtId="3" fontId="5" fillId="0" borderId="78" xfId="0" applyNumberFormat="1" applyFont="1" applyFill="1" applyBorder="1"/>
    <xf numFmtId="3" fontId="5" fillId="0" borderId="14" xfId="0" applyNumberFormat="1" applyFont="1" applyFill="1" applyBorder="1"/>
    <xf numFmtId="4" fontId="5" fillId="0" borderId="14" xfId="0" applyNumberFormat="1" applyFont="1" applyFill="1" applyBorder="1"/>
    <xf numFmtId="4" fontId="7" fillId="0" borderId="15" xfId="0" applyNumberFormat="1" applyFont="1" applyFill="1" applyBorder="1"/>
    <xf numFmtId="3" fontId="7" fillId="0" borderId="15" xfId="0" applyNumberFormat="1" applyFont="1" applyFill="1" applyBorder="1"/>
    <xf numFmtId="3" fontId="25" fillId="0" borderId="15" xfId="0" applyNumberFormat="1" applyFont="1" applyFill="1" applyBorder="1"/>
    <xf numFmtId="3" fontId="25" fillId="0" borderId="78" xfId="0" applyNumberFormat="1" applyFont="1" applyFill="1" applyBorder="1"/>
    <xf numFmtId="3" fontId="7" fillId="0" borderId="33" xfId="0" applyNumberFormat="1" applyFont="1" applyFill="1" applyBorder="1"/>
    <xf numFmtId="4" fontId="7" fillId="0" borderId="33" xfId="0" applyNumberFormat="1" applyFont="1" applyFill="1" applyBorder="1"/>
    <xf numFmtId="3" fontId="25" fillId="0" borderId="33" xfId="0" applyNumberFormat="1" applyFont="1" applyFill="1" applyBorder="1"/>
    <xf numFmtId="3" fontId="25" fillId="0" borderId="47" xfId="0" applyNumberFormat="1" applyFont="1" applyFill="1" applyBorder="1"/>
    <xf numFmtId="3" fontId="26" fillId="0" borderId="33" xfId="0" applyNumberFormat="1" applyFont="1" applyFill="1" applyBorder="1"/>
    <xf numFmtId="4" fontId="26" fillId="0" borderId="33" xfId="0" applyNumberFormat="1" applyFont="1" applyFill="1" applyBorder="1"/>
    <xf numFmtId="3" fontId="26" fillId="0" borderId="47" xfId="0" applyNumberFormat="1" applyFont="1" applyFill="1" applyBorder="1"/>
    <xf numFmtId="3" fontId="4" fillId="0" borderId="16" xfId="0" applyNumberFormat="1" applyFont="1" applyFill="1" applyBorder="1"/>
    <xf numFmtId="3" fontId="6" fillId="0" borderId="16" xfId="0" applyNumberFormat="1" applyFont="1" applyFill="1" applyBorder="1"/>
    <xf numFmtId="4" fontId="7" fillId="0" borderId="16" xfId="0" applyNumberFormat="1" applyFont="1" applyFill="1" applyBorder="1"/>
    <xf numFmtId="3" fontId="4" fillId="0" borderId="48" xfId="0" applyNumberFormat="1" applyFont="1" applyFill="1" applyBorder="1"/>
    <xf numFmtId="3" fontId="5" fillId="0" borderId="17" xfId="0" applyNumberFormat="1" applyFont="1" applyFill="1" applyBorder="1"/>
    <xf numFmtId="4" fontId="5" fillId="0" borderId="17" xfId="0" applyNumberFormat="1" applyFont="1" applyFill="1" applyBorder="1"/>
    <xf numFmtId="3" fontId="5" fillId="0" borderId="51" xfId="0" applyNumberFormat="1" applyFont="1" applyFill="1" applyBorder="1"/>
    <xf numFmtId="3" fontId="27" fillId="0" borderId="26" xfId="0" applyNumberFormat="1" applyFont="1" applyFill="1" applyBorder="1"/>
    <xf numFmtId="4" fontId="27" fillId="0" borderId="15" xfId="0" applyNumberFormat="1" applyFont="1" applyFill="1" applyBorder="1"/>
    <xf numFmtId="3" fontId="27" fillId="0" borderId="15" xfId="0" applyNumberFormat="1" applyFont="1" applyFill="1" applyBorder="1"/>
    <xf numFmtId="3" fontId="27" fillId="0" borderId="78" xfId="0" applyNumberFormat="1" applyFont="1" applyFill="1" applyBorder="1"/>
    <xf numFmtId="3" fontId="27" fillId="0" borderId="27" xfId="0" applyNumberFormat="1" applyFont="1" applyFill="1" applyBorder="1"/>
    <xf numFmtId="3" fontId="27" fillId="0" borderId="16" xfId="0" applyNumberFormat="1" applyFont="1" applyFill="1" applyBorder="1"/>
    <xf numFmtId="4" fontId="27" fillId="0" borderId="16" xfId="0" applyNumberFormat="1" applyFont="1" applyFill="1" applyBorder="1"/>
    <xf numFmtId="3" fontId="27" fillId="0" borderId="48" xfId="0" applyNumberFormat="1" applyFont="1" applyFill="1" applyBorder="1"/>
    <xf numFmtId="3" fontId="5" fillId="0" borderId="49" xfId="0" applyNumberFormat="1" applyFont="1" applyFill="1" applyBorder="1"/>
    <xf numFmtId="4" fontId="5" fillId="0" borderId="49" xfId="0" applyNumberFormat="1" applyFont="1" applyFill="1" applyBorder="1"/>
    <xf numFmtId="3" fontId="7" fillId="0" borderId="78" xfId="0" applyNumberFormat="1" applyFont="1" applyFill="1" applyBorder="1"/>
    <xf numFmtId="3" fontId="7" fillId="0" borderId="47" xfId="0" applyNumberFormat="1" applyFont="1" applyFill="1" applyBorder="1"/>
    <xf numFmtId="3" fontId="5" fillId="0" borderId="21" xfId="0" applyNumberFormat="1" applyFont="1" applyFill="1" applyBorder="1"/>
    <xf numFmtId="4" fontId="5" fillId="0" borderId="21" xfId="0" applyNumberFormat="1" applyFont="1" applyFill="1" applyBorder="1"/>
    <xf numFmtId="3" fontId="5" fillId="0" borderId="46" xfId="0" applyNumberFormat="1" applyFont="1" applyFill="1" applyBorder="1"/>
    <xf numFmtId="3" fontId="7" fillId="0" borderId="18" xfId="0" applyNumberFormat="1" applyFont="1" applyFill="1" applyBorder="1"/>
    <xf numFmtId="4" fontId="7" fillId="0" borderId="18" xfId="0" applyNumberFormat="1" applyFont="1" applyFill="1" applyBorder="1"/>
    <xf numFmtId="3" fontId="7" fillId="0" borderId="54" xfId="0" applyNumberFormat="1" applyFont="1" applyFill="1" applyBorder="1"/>
    <xf numFmtId="3" fontId="4" fillId="0" borderId="17" xfId="0" applyNumberFormat="1" applyFont="1" applyFill="1" applyBorder="1"/>
    <xf numFmtId="4" fontId="4" fillId="0" borderId="17" xfId="0" applyNumberFormat="1" applyFont="1" applyFill="1" applyBorder="1"/>
    <xf numFmtId="3" fontId="4" fillId="0" borderId="51" xfId="0" applyNumberFormat="1" applyFont="1" applyFill="1" applyBorder="1"/>
    <xf numFmtId="4" fontId="9" fillId="0" borderId="21" xfId="0" applyNumberFormat="1" applyFont="1" applyFill="1" applyBorder="1"/>
    <xf numFmtId="0" fontId="9" fillId="0" borderId="46" xfId="0" applyFont="1" applyFill="1" applyBorder="1"/>
    <xf numFmtId="0" fontId="9" fillId="0" borderId="25" xfId="0" applyFont="1" applyFill="1" applyBorder="1"/>
    <xf numFmtId="4" fontId="9" fillId="0" borderId="14" xfId="0" applyNumberFormat="1" applyFont="1" applyFill="1" applyBorder="1"/>
    <xf numFmtId="0" fontId="9" fillId="0" borderId="53" xfId="0" applyFont="1" applyFill="1" applyBorder="1"/>
    <xf numFmtId="1" fontId="6" fillId="0" borderId="21" xfId="0" applyNumberFormat="1" applyFont="1" applyFill="1" applyBorder="1"/>
    <xf numFmtId="1" fontId="6" fillId="0" borderId="46" xfId="0" applyNumberFormat="1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2" fillId="0" borderId="14" xfId="0" applyFont="1" applyFill="1" applyBorder="1" applyAlignment="1"/>
    <xf numFmtId="0" fontId="2" fillId="0" borderId="18" xfId="0" applyFont="1" applyFill="1" applyBorder="1" applyAlignment="1"/>
    <xf numFmtId="0" fontId="6" fillId="0" borderId="18" xfId="0" applyFont="1" applyFill="1" applyBorder="1"/>
    <xf numFmtId="0" fontId="2" fillId="0" borderId="8" xfId="0" applyFont="1" applyFill="1" applyBorder="1" applyAlignment="1">
      <alignment horizontal="center"/>
    </xf>
    <xf numFmtId="0" fontId="5" fillId="0" borderId="26" xfId="0" applyFont="1" applyFill="1" applyBorder="1" applyAlignment="1"/>
    <xf numFmtId="0" fontId="2" fillId="0" borderId="33" xfId="0" applyFont="1" applyFill="1" applyBorder="1" applyAlignment="1"/>
    <xf numFmtId="0" fontId="5" fillId="0" borderId="30" xfId="0" applyFont="1" applyFill="1" applyBorder="1" applyAlignment="1"/>
    <xf numFmtId="0" fontId="2" fillId="0" borderId="16" xfId="0" applyFont="1" applyFill="1" applyBorder="1" applyAlignment="1"/>
    <xf numFmtId="0" fontId="5" fillId="0" borderId="27" xfId="0" applyFont="1" applyFill="1" applyBorder="1" applyAlignment="1"/>
    <xf numFmtId="3" fontId="2" fillId="0" borderId="17" xfId="0" applyNumberFormat="1" applyFont="1" applyFill="1" applyBorder="1"/>
    <xf numFmtId="4" fontId="2" fillId="0" borderId="17" xfId="0" applyNumberFormat="1" applyFont="1" applyFill="1" applyBorder="1"/>
    <xf numFmtId="3" fontId="5" fillId="0" borderId="18" xfId="0" applyNumberFormat="1" applyFont="1" applyFill="1" applyBorder="1" applyAlignment="1">
      <alignment horizontal="right"/>
    </xf>
    <xf numFmtId="3" fontId="5" fillId="0" borderId="18" xfId="0" applyNumberFormat="1" applyFont="1" applyFill="1" applyBorder="1"/>
    <xf numFmtId="4" fontId="5" fillId="0" borderId="18" xfId="0" applyNumberFormat="1" applyFont="1" applyFill="1" applyBorder="1"/>
    <xf numFmtId="3" fontId="5" fillId="0" borderId="54" xfId="0" applyNumberFormat="1" applyFont="1" applyFill="1" applyBorder="1"/>
    <xf numFmtId="3" fontId="5" fillId="0" borderId="15" xfId="0" applyNumberFormat="1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right"/>
    </xf>
    <xf numFmtId="3" fontId="2" fillId="0" borderId="55" xfId="0" applyNumberFormat="1" applyFont="1" applyFill="1" applyBorder="1"/>
    <xf numFmtId="4" fontId="2" fillId="0" borderId="55" xfId="0" applyNumberFormat="1" applyFont="1" applyFill="1" applyBorder="1"/>
    <xf numFmtId="3" fontId="2" fillId="0" borderId="57" xfId="0" applyNumberFormat="1" applyFont="1" applyFill="1" applyBorder="1"/>
    <xf numFmtId="49" fontId="2" fillId="0" borderId="5" xfId="0" applyNumberFormat="1" applyFont="1" applyFill="1" applyBorder="1"/>
    <xf numFmtId="0" fontId="0" fillId="0" borderId="15" xfId="0" applyFill="1" applyBorder="1"/>
    <xf numFmtId="0" fontId="0" fillId="0" borderId="33" xfId="0" applyFill="1" applyBorder="1"/>
    <xf numFmtId="0" fontId="9" fillId="0" borderId="33" xfId="0" applyFont="1" applyFill="1" applyBorder="1"/>
    <xf numFmtId="0" fontId="0" fillId="0" borderId="16" xfId="0" applyFill="1" applyBorder="1"/>
    <xf numFmtId="0" fontId="28" fillId="0" borderId="16" xfId="0" applyFont="1" applyFill="1" applyBorder="1"/>
    <xf numFmtId="0" fontId="0" fillId="0" borderId="16" xfId="0" applyFont="1" applyFill="1" applyBorder="1"/>
    <xf numFmtId="0" fontId="0" fillId="0" borderId="49" xfId="0" applyFill="1" applyBorder="1"/>
    <xf numFmtId="3" fontId="0" fillId="0" borderId="43" xfId="0" applyNumberFormat="1" applyFill="1" applyBorder="1"/>
    <xf numFmtId="4" fontId="0" fillId="0" borderId="7" xfId="0" applyNumberFormat="1" applyFill="1" applyBorder="1"/>
    <xf numFmtId="3" fontId="0" fillId="0" borderId="17" xfId="0" applyNumberFormat="1" applyFill="1" applyBorder="1"/>
    <xf numFmtId="3" fontId="0" fillId="0" borderId="51" xfId="0" applyNumberFormat="1" applyFill="1" applyBorder="1"/>
    <xf numFmtId="3" fontId="9" fillId="0" borderId="26" xfId="0" applyNumberFormat="1" applyFont="1" applyFill="1" applyBorder="1" applyAlignment="1">
      <alignment horizontal="right"/>
    </xf>
    <xf numFmtId="3" fontId="9" fillId="0" borderId="15" xfId="0" applyNumberFormat="1" applyFont="1" applyFill="1" applyBorder="1"/>
    <xf numFmtId="4" fontId="9" fillId="0" borderId="60" xfId="0" applyNumberFormat="1" applyFont="1" applyFill="1" applyBorder="1"/>
    <xf numFmtId="3" fontId="9" fillId="0" borderId="78" xfId="0" applyNumberFormat="1" applyFont="1" applyFill="1" applyBorder="1"/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4" fontId="9" fillId="0" borderId="61" xfId="0" applyNumberFormat="1" applyFont="1" applyFill="1" applyBorder="1"/>
    <xf numFmtId="3" fontId="9" fillId="0" borderId="48" xfId="0" applyNumberFormat="1" applyFont="1" applyFill="1" applyBorder="1"/>
    <xf numFmtId="3" fontId="9" fillId="0" borderId="16" xfId="0" applyNumberFormat="1" applyFont="1" applyFill="1" applyBorder="1" applyAlignment="1">
      <alignment horizontal="right"/>
    </xf>
    <xf numFmtId="4" fontId="9" fillId="0" borderId="61" xfId="0" applyNumberFormat="1" applyFont="1" applyFill="1" applyBorder="1" applyAlignment="1">
      <alignment horizontal="right"/>
    </xf>
    <xf numFmtId="3" fontId="9" fillId="0" borderId="48" xfId="0" applyNumberFormat="1" applyFont="1" applyFill="1" applyBorder="1" applyAlignment="1">
      <alignment horizontal="right"/>
    </xf>
    <xf numFmtId="3" fontId="0" fillId="0" borderId="27" xfId="0" applyNumberFormat="1" applyFill="1" applyBorder="1"/>
    <xf numFmtId="3" fontId="0" fillId="0" borderId="16" xfId="0" applyNumberFormat="1" applyFill="1" applyBorder="1"/>
    <xf numFmtId="4" fontId="0" fillId="0" borderId="61" xfId="0" applyNumberFormat="1" applyFill="1" applyBorder="1"/>
    <xf numFmtId="3" fontId="0" fillId="0" borderId="48" xfId="0" applyNumberFormat="1" applyFill="1" applyBorder="1"/>
    <xf numFmtId="3" fontId="0" fillId="0" borderId="29" xfId="0" applyNumberFormat="1" applyFill="1" applyBorder="1"/>
    <xf numFmtId="3" fontId="0" fillId="0" borderId="49" xfId="0" applyNumberFormat="1" applyFill="1" applyBorder="1"/>
    <xf numFmtId="4" fontId="0" fillId="0" borderId="71" xfId="0" applyNumberFormat="1" applyFill="1" applyBorder="1"/>
    <xf numFmtId="3" fontId="0" fillId="0" borderId="50" xfId="0" applyNumberFormat="1" applyFill="1" applyBorder="1"/>
    <xf numFmtId="4" fontId="2" fillId="0" borderId="36" xfId="0" applyNumberFormat="1" applyFont="1" applyFill="1" applyBorder="1"/>
    <xf numFmtId="0" fontId="0" fillId="0" borderId="84" xfId="0" applyFill="1" applyBorder="1"/>
    <xf numFmtId="3" fontId="0" fillId="0" borderId="85" xfId="0" applyNumberFormat="1" applyFill="1" applyBorder="1"/>
    <xf numFmtId="4" fontId="0" fillId="0" borderId="85" xfId="0" applyNumberFormat="1" applyFill="1" applyBorder="1"/>
    <xf numFmtId="3" fontId="0" fillId="0" borderId="86" xfId="0" applyNumberFormat="1" applyFill="1" applyBorder="1"/>
    <xf numFmtId="0" fontId="0" fillId="0" borderId="87" xfId="0" applyFill="1" applyBorder="1"/>
    <xf numFmtId="4" fontId="0" fillId="0" borderId="49" xfId="0" applyNumberFormat="1" applyFill="1" applyBorder="1"/>
    <xf numFmtId="0" fontId="14" fillId="0" borderId="88" xfId="0" applyFont="1" applyFill="1" applyBorder="1" applyAlignment="1">
      <alignment vertical="center"/>
    </xf>
    <xf numFmtId="3" fontId="14" fillId="0" borderId="89" xfId="0" applyNumberFormat="1" applyFont="1" applyFill="1" applyBorder="1" applyAlignment="1">
      <alignment vertical="center"/>
    </xf>
    <xf numFmtId="4" fontId="14" fillId="0" borderId="89" xfId="0" applyNumberFormat="1" applyFont="1" applyFill="1" applyBorder="1" applyAlignment="1">
      <alignment vertical="center"/>
    </xf>
    <xf numFmtId="3" fontId="14" fillId="0" borderId="90" xfId="0" applyNumberFormat="1" applyFont="1" applyFill="1" applyBorder="1" applyAlignment="1">
      <alignment vertical="center"/>
    </xf>
    <xf numFmtId="0" fontId="14" fillId="0" borderId="88" xfId="0" applyFont="1" applyFill="1" applyBorder="1"/>
    <xf numFmtId="3" fontId="14" fillId="0" borderId="89" xfId="0" applyNumberFormat="1" applyFont="1" applyFill="1" applyBorder="1"/>
    <xf numFmtId="4" fontId="14" fillId="0" borderId="89" xfId="0" applyNumberFormat="1" applyFont="1" applyFill="1" applyBorder="1"/>
    <xf numFmtId="3" fontId="14" fillId="0" borderId="90" xfId="0" applyNumberFormat="1" applyFont="1" applyFill="1" applyBorder="1"/>
    <xf numFmtId="0" fontId="15" fillId="0" borderId="77" xfId="0" applyFont="1" applyFill="1" applyBorder="1"/>
    <xf numFmtId="3" fontId="15" fillId="0" borderId="55" xfId="0" applyNumberFormat="1" applyFont="1" applyFill="1" applyBorder="1"/>
    <xf numFmtId="3" fontId="15" fillId="0" borderId="35" xfId="0" applyNumberFormat="1" applyFont="1" applyFill="1" applyBorder="1"/>
    <xf numFmtId="3" fontId="15" fillId="0" borderId="36" xfId="0" applyNumberFormat="1" applyFont="1" applyFill="1" applyBorder="1"/>
    <xf numFmtId="3" fontId="15" fillId="0" borderId="57" xfId="0" applyNumberFormat="1" applyFont="1" applyFill="1" applyBorder="1"/>
    <xf numFmtId="3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29" fillId="0" borderId="0" xfId="0" applyFont="1"/>
    <xf numFmtId="49" fontId="4" fillId="0" borderId="19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49" fontId="5" fillId="0" borderId="10" xfId="0" applyNumberFormat="1" applyFont="1" applyFill="1" applyBorder="1"/>
    <xf numFmtId="3" fontId="7" fillId="0" borderId="9" xfId="0" applyNumberFormat="1" applyFont="1" applyFill="1" applyBorder="1"/>
    <xf numFmtId="3" fontId="19" fillId="0" borderId="9" xfId="0" applyNumberFormat="1" applyFont="1" applyFill="1" applyBorder="1"/>
    <xf numFmtId="3" fontId="0" fillId="0" borderId="0" xfId="0" applyNumberFormat="1"/>
    <xf numFmtId="4" fontId="0" fillId="0" borderId="0" xfId="0" applyNumberFormat="1"/>
    <xf numFmtId="0" fontId="2" fillId="0" borderId="38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3" fillId="0" borderId="3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9" fillId="0" borderId="13" xfId="0" applyFont="1" applyFill="1" applyBorder="1"/>
    <xf numFmtId="0" fontId="9" fillId="0" borderId="5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96" xfId="0" applyFont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16" fontId="4" fillId="0" borderId="11" xfId="0" applyNumberFormat="1" applyFont="1" applyFill="1" applyBorder="1" applyAlignment="1">
      <alignment horizontal="center"/>
    </xf>
    <xf numFmtId="16" fontId="4" fillId="0" borderId="13" xfId="0" applyNumberFormat="1" applyFont="1" applyFill="1" applyBorder="1" applyAlignment="1">
      <alignment horizontal="center"/>
    </xf>
    <xf numFmtId="16" fontId="4" fillId="0" borderId="5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6" fillId="0" borderId="25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4" fillId="0" borderId="70" xfId="0" applyFont="1" applyFill="1" applyBorder="1" applyAlignment="1">
      <alignment horizontal="left"/>
    </xf>
    <xf numFmtId="0" fontId="9" fillId="0" borderId="1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9" fillId="0" borderId="74" xfId="0" applyFont="1" applyFill="1" applyBorder="1" applyAlignment="1">
      <alignment horizontal="center"/>
    </xf>
    <xf numFmtId="0" fontId="9" fillId="0" borderId="6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2" fillId="0" borderId="13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/>
    </xf>
    <xf numFmtId="0" fontId="6" fillId="0" borderId="25" xfId="0" applyNumberFormat="1" applyFont="1" applyFill="1" applyBorder="1" applyAlignment="1">
      <alignment horizontal="left"/>
    </xf>
    <xf numFmtId="0" fontId="6" fillId="0" borderId="10" xfId="0" applyNumberFormat="1" applyFont="1" applyFill="1" applyBorder="1" applyAlignment="1">
      <alignment horizontal="left"/>
    </xf>
    <xf numFmtId="49" fontId="4" fillId="0" borderId="25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0" fontId="7" fillId="0" borderId="25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49" fontId="4" fillId="0" borderId="70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0" fontId="29" fillId="0" borderId="96" xfId="0" applyFont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6" fontId="2" fillId="0" borderId="38" xfId="0" applyNumberFormat="1" applyFont="1" applyFill="1" applyBorder="1" applyAlignment="1">
      <alignment horizontal="center" vertical="center" wrapText="1"/>
    </xf>
    <xf numFmtId="16" fontId="2" fillId="0" borderId="4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left"/>
    </xf>
    <xf numFmtId="0" fontId="3" fillId="0" borderId="77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49" fontId="2" fillId="0" borderId="1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7" xfId="0" applyNumberFormat="1" applyFont="1" applyFill="1" applyBorder="1" applyAlignment="1">
      <alignment horizontal="center"/>
    </xf>
    <xf numFmtId="165" fontId="2" fillId="0" borderId="14" xfId="0" applyNumberFormat="1" applyFont="1" applyFill="1" applyBorder="1" applyAlignment="1">
      <alignment horizontal="center"/>
    </xf>
    <xf numFmtId="165" fontId="2" fillId="0" borderId="17" xfId="0" applyNumberFormat="1" applyFont="1" applyFill="1" applyBorder="1" applyAlignment="1">
      <alignment horizontal="center"/>
    </xf>
    <xf numFmtId="16" fontId="2" fillId="0" borderId="96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0" fontId="2" fillId="0" borderId="3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91" xfId="0" applyFill="1" applyBorder="1" applyAlignment="1">
      <alignment horizontal="center"/>
    </xf>
    <xf numFmtId="0" fontId="15" fillId="0" borderId="92" xfId="0" applyFont="1" applyFill="1" applyBorder="1" applyAlignment="1">
      <alignment horizontal="left" vertical="center"/>
    </xf>
    <xf numFmtId="0" fontId="15" fillId="0" borderId="93" xfId="0" applyFont="1" applyFill="1" applyBorder="1" applyAlignment="1">
      <alignment horizontal="left" vertical="center"/>
    </xf>
    <xf numFmtId="0" fontId="15" fillId="0" borderId="94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zoomScaleNormal="100" workbookViewId="0">
      <selection sqref="A1:C1"/>
    </sheetView>
  </sheetViews>
  <sheetFormatPr defaultRowHeight="15" x14ac:dyDescent="0.25"/>
  <cols>
    <col min="3" max="3" width="33.85546875" customWidth="1"/>
    <col min="4" max="5" width="16" customWidth="1"/>
    <col min="6" max="7" width="15.140625" customWidth="1"/>
    <col min="8" max="8" width="7.7109375" customWidth="1"/>
    <col min="9" max="10" width="15.140625" customWidth="1"/>
  </cols>
  <sheetData>
    <row r="1" spans="1:10" x14ac:dyDescent="0.25">
      <c r="A1" s="548" t="s">
        <v>385</v>
      </c>
      <c r="B1" s="548"/>
      <c r="C1" s="548"/>
    </row>
    <row r="2" spans="1:10" ht="15.75" thickBot="1" x14ac:dyDescent="0.3">
      <c r="A2" s="549" t="s">
        <v>386</v>
      </c>
      <c r="B2" s="549"/>
      <c r="C2" s="549"/>
    </row>
    <row r="3" spans="1:10" ht="15.75" thickTop="1" x14ac:dyDescent="0.25">
      <c r="A3" s="556" t="s">
        <v>0</v>
      </c>
      <c r="B3" s="558" t="s">
        <v>1</v>
      </c>
      <c r="C3" s="514" t="s">
        <v>2</v>
      </c>
      <c r="D3" s="514" t="s">
        <v>104</v>
      </c>
      <c r="E3" s="514" t="s">
        <v>105</v>
      </c>
      <c r="F3" s="514" t="s">
        <v>106</v>
      </c>
      <c r="G3" s="516" t="s">
        <v>107</v>
      </c>
      <c r="H3" s="518" t="s">
        <v>108</v>
      </c>
      <c r="I3" s="507" t="s">
        <v>109</v>
      </c>
      <c r="J3" s="509" t="s">
        <v>110</v>
      </c>
    </row>
    <row r="4" spans="1:10" ht="15.75" thickBot="1" x14ac:dyDescent="0.3">
      <c r="A4" s="557"/>
      <c r="B4" s="559"/>
      <c r="C4" s="515"/>
      <c r="D4" s="515"/>
      <c r="E4" s="515"/>
      <c r="F4" s="515"/>
      <c r="G4" s="517"/>
      <c r="H4" s="519"/>
      <c r="I4" s="508"/>
      <c r="J4" s="510"/>
    </row>
    <row r="5" spans="1:10" ht="17.25" thickTop="1" thickBot="1" x14ac:dyDescent="0.3">
      <c r="A5" s="1">
        <v>100</v>
      </c>
      <c r="B5" s="560" t="s">
        <v>3</v>
      </c>
      <c r="C5" s="561"/>
      <c r="D5" s="38">
        <v>8043385.96</v>
      </c>
      <c r="E5" s="39">
        <v>8366279.7000000002</v>
      </c>
      <c r="F5" s="39">
        <v>9126144</v>
      </c>
      <c r="G5" s="39">
        <v>9353269</v>
      </c>
      <c r="H5" s="40">
        <v>1.0248872908426603</v>
      </c>
      <c r="I5" s="39">
        <v>9939552</v>
      </c>
      <c r="J5" s="41">
        <v>9944669</v>
      </c>
    </row>
    <row r="6" spans="1:10" ht="15.75" thickBot="1" x14ac:dyDescent="0.3">
      <c r="A6" s="2">
        <v>110</v>
      </c>
      <c r="B6" s="522" t="s">
        <v>4</v>
      </c>
      <c r="C6" s="523"/>
      <c r="D6" s="42">
        <v>7044253.25</v>
      </c>
      <c r="E6" s="43">
        <v>7229624.8300000001</v>
      </c>
      <c r="F6" s="43">
        <v>7859202</v>
      </c>
      <c r="G6" s="43">
        <v>8052669</v>
      </c>
      <c r="H6" s="44">
        <v>1.0246166213821708</v>
      </c>
      <c r="I6" s="43">
        <v>8564746</v>
      </c>
      <c r="J6" s="45">
        <v>8569863</v>
      </c>
    </row>
    <row r="7" spans="1:10" ht="15.75" thickBot="1" x14ac:dyDescent="0.3">
      <c r="A7" s="550"/>
      <c r="B7" s="553"/>
      <c r="C7" s="3" t="s">
        <v>5</v>
      </c>
      <c r="D7" s="46">
        <v>7044253.25</v>
      </c>
      <c r="E7" s="47">
        <v>7229624.8300000001</v>
      </c>
      <c r="F7" s="47">
        <v>7859202</v>
      </c>
      <c r="G7" s="47">
        <v>8052669</v>
      </c>
      <c r="H7" s="44">
        <v>1.0246166213821708</v>
      </c>
      <c r="I7" s="48">
        <v>8564746</v>
      </c>
      <c r="J7" s="49">
        <v>8569863</v>
      </c>
    </row>
    <row r="8" spans="1:10" ht="15.75" hidden="1" thickBot="1" x14ac:dyDescent="0.3">
      <c r="A8" s="551"/>
      <c r="B8" s="554"/>
      <c r="C8" s="4" t="s">
        <v>6</v>
      </c>
      <c r="D8" s="50"/>
      <c r="E8" s="51"/>
      <c r="F8" s="51"/>
      <c r="G8" s="51"/>
      <c r="H8" s="52">
        <v>0</v>
      </c>
      <c r="I8" s="53"/>
      <c r="J8" s="54"/>
    </row>
    <row r="9" spans="1:10" ht="15.75" hidden="1" thickBot="1" x14ac:dyDescent="0.3">
      <c r="A9" s="551"/>
      <c r="B9" s="554"/>
      <c r="C9" s="5" t="s">
        <v>7</v>
      </c>
      <c r="D9" s="55"/>
      <c r="E9" s="56"/>
      <c r="F9" s="56"/>
      <c r="G9" s="56"/>
      <c r="H9" s="57">
        <v>0</v>
      </c>
      <c r="I9" s="58"/>
      <c r="J9" s="59"/>
    </row>
    <row r="10" spans="1:10" ht="15.75" hidden="1" thickBot="1" x14ac:dyDescent="0.3">
      <c r="A10" s="551"/>
      <c r="B10" s="554"/>
      <c r="C10" s="5" t="s">
        <v>8</v>
      </c>
      <c r="D10" s="55"/>
      <c r="E10" s="56"/>
      <c r="F10" s="56"/>
      <c r="G10" s="56"/>
      <c r="H10" s="57">
        <v>0</v>
      </c>
      <c r="I10" s="58"/>
      <c r="J10" s="59"/>
    </row>
    <row r="11" spans="1:10" ht="15.75" hidden="1" thickBot="1" x14ac:dyDescent="0.3">
      <c r="A11" s="552"/>
      <c r="B11" s="555"/>
      <c r="C11" s="6" t="s">
        <v>9</v>
      </c>
      <c r="D11" s="60"/>
      <c r="E11" s="61"/>
      <c r="F11" s="61"/>
      <c r="G11" s="61"/>
      <c r="H11" s="62">
        <v>0</v>
      </c>
      <c r="I11" s="63"/>
      <c r="J11" s="64"/>
    </row>
    <row r="12" spans="1:10" ht="15.75" thickBot="1" x14ac:dyDescent="0.3">
      <c r="A12" s="7">
        <v>120</v>
      </c>
      <c r="B12" s="536" t="s">
        <v>10</v>
      </c>
      <c r="C12" s="537"/>
      <c r="D12" s="65">
        <v>534837.91</v>
      </c>
      <c r="E12" s="66">
        <v>579640.49</v>
      </c>
      <c r="F12" s="66">
        <v>683224</v>
      </c>
      <c r="G12" s="66">
        <v>660000</v>
      </c>
      <c r="H12" s="44">
        <v>0.96600821985176166</v>
      </c>
      <c r="I12" s="66">
        <v>734206</v>
      </c>
      <c r="J12" s="67">
        <v>734206</v>
      </c>
    </row>
    <row r="13" spans="1:10" ht="15.75" thickBot="1" x14ac:dyDescent="0.3">
      <c r="A13" s="543"/>
      <c r="B13" s="8">
        <v>121</v>
      </c>
      <c r="C13" s="9" t="s">
        <v>11</v>
      </c>
      <c r="D13" s="68">
        <v>534837.91</v>
      </c>
      <c r="E13" s="69">
        <v>579640.49</v>
      </c>
      <c r="F13" s="69">
        <v>683224</v>
      </c>
      <c r="G13" s="69">
        <v>660000</v>
      </c>
      <c r="H13" s="70">
        <v>0.96600821985176166</v>
      </c>
      <c r="I13" s="69">
        <v>734206</v>
      </c>
      <c r="J13" s="71">
        <v>734206</v>
      </c>
    </row>
    <row r="14" spans="1:10" x14ac:dyDescent="0.25">
      <c r="A14" s="544"/>
      <c r="B14" s="539"/>
      <c r="C14" s="10" t="s">
        <v>12</v>
      </c>
      <c r="D14" s="72">
        <v>130151.65</v>
      </c>
      <c r="E14" s="73">
        <v>155493.95000000001</v>
      </c>
      <c r="F14" s="73">
        <v>189804</v>
      </c>
      <c r="G14" s="73">
        <v>183352</v>
      </c>
      <c r="H14" s="52">
        <v>0.96600703884006656</v>
      </c>
      <c r="I14" s="53">
        <v>183352</v>
      </c>
      <c r="J14" s="54">
        <v>183352</v>
      </c>
    </row>
    <row r="15" spans="1:10" x14ac:dyDescent="0.25">
      <c r="A15" s="544"/>
      <c r="B15" s="540"/>
      <c r="C15" s="5" t="s">
        <v>13</v>
      </c>
      <c r="D15" s="55">
        <v>360134.97</v>
      </c>
      <c r="E15" s="56">
        <v>378358.31</v>
      </c>
      <c r="F15" s="56">
        <v>442022</v>
      </c>
      <c r="G15" s="56">
        <v>426997</v>
      </c>
      <c r="H15" s="57">
        <v>0.96600847921596666</v>
      </c>
      <c r="I15" s="58">
        <v>501203</v>
      </c>
      <c r="J15" s="59">
        <v>501203</v>
      </c>
    </row>
    <row r="16" spans="1:10" ht="15.75" thickBot="1" x14ac:dyDescent="0.3">
      <c r="A16" s="545"/>
      <c r="B16" s="541"/>
      <c r="C16" s="6" t="s">
        <v>14</v>
      </c>
      <c r="D16" s="74">
        <v>44551.29</v>
      </c>
      <c r="E16" s="75">
        <v>45788.23</v>
      </c>
      <c r="F16" s="75">
        <v>51398</v>
      </c>
      <c r="G16" s="75">
        <v>49651</v>
      </c>
      <c r="H16" s="62">
        <v>0.96601035059729956</v>
      </c>
      <c r="I16" s="63">
        <v>49651</v>
      </c>
      <c r="J16" s="64">
        <v>49651</v>
      </c>
    </row>
    <row r="17" spans="1:13" ht="15.75" thickBot="1" x14ac:dyDescent="0.3">
      <c r="A17" s="7">
        <v>130</v>
      </c>
      <c r="B17" s="536" t="s">
        <v>15</v>
      </c>
      <c r="C17" s="537"/>
      <c r="D17" s="65">
        <v>464294.8</v>
      </c>
      <c r="E17" s="66">
        <v>557014.38</v>
      </c>
      <c r="F17" s="66">
        <v>583718</v>
      </c>
      <c r="G17" s="66">
        <v>640600</v>
      </c>
      <c r="H17" s="44">
        <v>1.0974477401759068</v>
      </c>
      <c r="I17" s="66">
        <v>640600</v>
      </c>
      <c r="J17" s="67">
        <v>640600</v>
      </c>
    </row>
    <row r="18" spans="1:13" ht="15.75" thickBot="1" x14ac:dyDescent="0.3">
      <c r="A18" s="524"/>
      <c r="B18" s="11">
        <v>133</v>
      </c>
      <c r="C18" s="12" t="s">
        <v>16</v>
      </c>
      <c r="D18" s="76">
        <v>464294.8</v>
      </c>
      <c r="E18" s="77">
        <v>557014.38</v>
      </c>
      <c r="F18" s="77">
        <v>583718</v>
      </c>
      <c r="G18" s="77">
        <v>640600</v>
      </c>
      <c r="H18" s="44">
        <v>1.0974477401759068</v>
      </c>
      <c r="I18" s="77">
        <v>640600</v>
      </c>
      <c r="J18" s="78">
        <v>640600</v>
      </c>
    </row>
    <row r="19" spans="1:13" x14ac:dyDescent="0.25">
      <c r="A19" s="525"/>
      <c r="B19" s="531"/>
      <c r="C19" s="13" t="s">
        <v>17</v>
      </c>
      <c r="D19" s="72">
        <v>11359.16</v>
      </c>
      <c r="E19" s="73">
        <v>13048.94</v>
      </c>
      <c r="F19" s="73">
        <v>11300</v>
      </c>
      <c r="G19" s="73">
        <v>11300</v>
      </c>
      <c r="H19" s="52">
        <v>1</v>
      </c>
      <c r="I19" s="53">
        <v>11300</v>
      </c>
      <c r="J19" s="54">
        <v>11300</v>
      </c>
    </row>
    <row r="20" spans="1:13" x14ac:dyDescent="0.25">
      <c r="A20" s="525"/>
      <c r="B20" s="532"/>
      <c r="C20" s="14" t="s">
        <v>18</v>
      </c>
      <c r="D20" s="55">
        <v>332</v>
      </c>
      <c r="E20" s="56">
        <v>332</v>
      </c>
      <c r="F20" s="56">
        <v>300</v>
      </c>
      <c r="G20" s="56">
        <v>300</v>
      </c>
      <c r="H20" s="57">
        <v>1</v>
      </c>
      <c r="I20" s="58">
        <v>300</v>
      </c>
      <c r="J20" s="59">
        <v>300</v>
      </c>
    </row>
    <row r="21" spans="1:13" x14ac:dyDescent="0.25">
      <c r="A21" s="525"/>
      <c r="B21" s="532"/>
      <c r="C21" s="14" t="s">
        <v>19</v>
      </c>
      <c r="D21" s="55">
        <v>1090</v>
      </c>
      <c r="E21" s="56">
        <v>1094.1600000000001</v>
      </c>
      <c r="F21" s="56">
        <v>1000</v>
      </c>
      <c r="G21" s="56">
        <v>1000</v>
      </c>
      <c r="H21" s="57">
        <v>1</v>
      </c>
      <c r="I21" s="58">
        <v>1000</v>
      </c>
      <c r="J21" s="59">
        <v>1000</v>
      </c>
    </row>
    <row r="22" spans="1:13" x14ac:dyDescent="0.25">
      <c r="A22" s="525"/>
      <c r="B22" s="532"/>
      <c r="C22" s="14" t="s">
        <v>20</v>
      </c>
      <c r="D22" s="55">
        <v>9612</v>
      </c>
      <c r="E22" s="56">
        <v>6977.5</v>
      </c>
      <c r="F22" s="56">
        <v>8000</v>
      </c>
      <c r="G22" s="56">
        <v>7500</v>
      </c>
      <c r="H22" s="57">
        <v>0.9375</v>
      </c>
      <c r="I22" s="58">
        <v>7500</v>
      </c>
      <c r="J22" s="59">
        <v>7500</v>
      </c>
    </row>
    <row r="23" spans="1:13" x14ac:dyDescent="0.25">
      <c r="A23" s="525"/>
      <c r="B23" s="532"/>
      <c r="C23" s="14" t="s">
        <v>21</v>
      </c>
      <c r="D23" s="55">
        <v>7144.4</v>
      </c>
      <c r="E23" s="56">
        <v>11213.12</v>
      </c>
      <c r="F23" s="56">
        <v>12000</v>
      </c>
      <c r="G23" s="56">
        <v>5500</v>
      </c>
      <c r="H23" s="57">
        <v>0.45833333333333331</v>
      </c>
      <c r="I23" s="58">
        <v>5500</v>
      </c>
      <c r="J23" s="59">
        <v>5500</v>
      </c>
    </row>
    <row r="24" spans="1:13" x14ac:dyDescent="0.25">
      <c r="A24" s="525"/>
      <c r="B24" s="532"/>
      <c r="C24" s="14" t="s">
        <v>22</v>
      </c>
      <c r="D24" s="55">
        <v>261473.29</v>
      </c>
      <c r="E24" s="56">
        <v>302847.65999999997</v>
      </c>
      <c r="F24" s="56">
        <v>345000</v>
      </c>
      <c r="G24" s="56">
        <v>405000</v>
      </c>
      <c r="H24" s="57">
        <v>1.173913043478261</v>
      </c>
      <c r="I24" s="58">
        <v>405000</v>
      </c>
      <c r="J24" s="59">
        <v>405000</v>
      </c>
    </row>
    <row r="25" spans="1:13" ht="15.75" thickBot="1" x14ac:dyDescent="0.3">
      <c r="A25" s="538"/>
      <c r="B25" s="533"/>
      <c r="C25" s="15" t="s">
        <v>23</v>
      </c>
      <c r="D25" s="60">
        <v>173283.95</v>
      </c>
      <c r="E25" s="61">
        <v>221501</v>
      </c>
      <c r="F25" s="61">
        <v>206118</v>
      </c>
      <c r="G25" s="61">
        <v>210000</v>
      </c>
      <c r="H25" s="62">
        <v>1.0188338718598084</v>
      </c>
      <c r="I25" s="63">
        <v>210000</v>
      </c>
      <c r="J25" s="64">
        <v>210000</v>
      </c>
    </row>
    <row r="26" spans="1:13" ht="16.5" thickBot="1" x14ac:dyDescent="0.3">
      <c r="A26" s="16">
        <v>200</v>
      </c>
      <c r="B26" s="546" t="s">
        <v>24</v>
      </c>
      <c r="C26" s="547"/>
      <c r="D26" s="79">
        <v>1173149.8099999998</v>
      </c>
      <c r="E26" s="80">
        <v>1313525.2</v>
      </c>
      <c r="F26" s="80">
        <v>1628006</v>
      </c>
      <c r="G26" s="80">
        <v>1627310</v>
      </c>
      <c r="H26" s="44">
        <v>0.99957248314809655</v>
      </c>
      <c r="I26" s="80">
        <v>1597310</v>
      </c>
      <c r="J26" s="81">
        <v>1597310</v>
      </c>
      <c r="M26" t="s">
        <v>26</v>
      </c>
    </row>
    <row r="27" spans="1:13" ht="15.75" thickBot="1" x14ac:dyDescent="0.3">
      <c r="A27" s="17">
        <v>210</v>
      </c>
      <c r="B27" s="522" t="s">
        <v>25</v>
      </c>
      <c r="C27" s="542"/>
      <c r="D27" s="82">
        <v>467813.66</v>
      </c>
      <c r="E27" s="83">
        <v>532496.97</v>
      </c>
      <c r="F27" s="83">
        <v>562000</v>
      </c>
      <c r="G27" s="83">
        <v>581910</v>
      </c>
      <c r="H27" s="44">
        <v>1.0354270462633453</v>
      </c>
      <c r="I27" s="83">
        <v>581910</v>
      </c>
      <c r="J27" s="84">
        <v>581910</v>
      </c>
    </row>
    <row r="28" spans="1:13" ht="15.75" thickBot="1" x14ac:dyDescent="0.3">
      <c r="A28" s="524" t="s">
        <v>26</v>
      </c>
      <c r="B28" s="8">
        <v>211</v>
      </c>
      <c r="C28" s="18" t="s">
        <v>25</v>
      </c>
      <c r="D28" s="85">
        <v>13122.45</v>
      </c>
      <c r="E28" s="77">
        <v>11873.47</v>
      </c>
      <c r="F28" s="77">
        <v>10000</v>
      </c>
      <c r="G28" s="77">
        <v>20000</v>
      </c>
      <c r="H28" s="44">
        <v>2</v>
      </c>
      <c r="I28" s="77">
        <v>20000</v>
      </c>
      <c r="J28" s="78">
        <v>20000</v>
      </c>
    </row>
    <row r="29" spans="1:13" hidden="1" x14ac:dyDescent="0.25">
      <c r="A29" s="525"/>
      <c r="B29" s="539"/>
      <c r="C29" s="19" t="s">
        <v>27</v>
      </c>
      <c r="D29" s="72"/>
      <c r="E29" s="73"/>
      <c r="F29" s="73"/>
      <c r="G29" s="73"/>
      <c r="H29" s="52">
        <v>0</v>
      </c>
      <c r="I29" s="52"/>
      <c r="J29" s="86"/>
    </row>
    <row r="30" spans="1:13" hidden="1" x14ac:dyDescent="0.25">
      <c r="A30" s="525"/>
      <c r="B30" s="540"/>
      <c r="C30" s="20" t="s">
        <v>28</v>
      </c>
      <c r="D30" s="55"/>
      <c r="E30" s="56"/>
      <c r="F30" s="56"/>
      <c r="G30" s="56"/>
      <c r="H30" s="57">
        <v>0</v>
      </c>
      <c r="I30" s="57"/>
      <c r="J30" s="87"/>
    </row>
    <row r="31" spans="1:13" ht="15.75" thickBot="1" x14ac:dyDescent="0.3">
      <c r="A31" s="525"/>
      <c r="B31" s="541"/>
      <c r="C31" s="21" t="s">
        <v>29</v>
      </c>
      <c r="D31" s="62">
        <v>13122.45</v>
      </c>
      <c r="E31" s="75">
        <v>11873.47</v>
      </c>
      <c r="F31" s="75">
        <v>10000</v>
      </c>
      <c r="G31" s="75">
        <v>20000</v>
      </c>
      <c r="H31" s="62">
        <v>2</v>
      </c>
      <c r="I31" s="63">
        <v>20000</v>
      </c>
      <c r="J31" s="64">
        <v>20000</v>
      </c>
    </row>
    <row r="32" spans="1:13" ht="15.75" thickBot="1" x14ac:dyDescent="0.3">
      <c r="A32" s="525"/>
      <c r="B32" s="22">
        <v>212</v>
      </c>
      <c r="C32" s="23" t="s">
        <v>30</v>
      </c>
      <c r="D32" s="88">
        <v>454691.20999999996</v>
      </c>
      <c r="E32" s="89">
        <v>520623.49999999994</v>
      </c>
      <c r="F32" s="89">
        <v>552000</v>
      </c>
      <c r="G32" s="89">
        <v>561910</v>
      </c>
      <c r="H32" s="44">
        <v>1.0179528985507247</v>
      </c>
      <c r="I32" s="89">
        <v>561910</v>
      </c>
      <c r="J32" s="90">
        <v>561910</v>
      </c>
    </row>
    <row r="33" spans="1:10" x14ac:dyDescent="0.25">
      <c r="A33" s="525"/>
      <c r="B33" s="531"/>
      <c r="C33" s="19" t="s">
        <v>31</v>
      </c>
      <c r="D33" s="72">
        <v>97457.52</v>
      </c>
      <c r="E33" s="73">
        <v>176432.81</v>
      </c>
      <c r="F33" s="73">
        <v>113000</v>
      </c>
      <c r="G33" s="73">
        <v>113000</v>
      </c>
      <c r="H33" s="52">
        <v>1</v>
      </c>
      <c r="I33" s="73">
        <v>113000</v>
      </c>
      <c r="J33" s="91">
        <v>113000</v>
      </c>
    </row>
    <row r="34" spans="1:10" x14ac:dyDescent="0.25">
      <c r="A34" s="525"/>
      <c r="B34" s="532"/>
      <c r="C34" s="20" t="s">
        <v>32</v>
      </c>
      <c r="D34" s="55">
        <v>14524.55</v>
      </c>
      <c r="E34" s="56">
        <v>21756.42</v>
      </c>
      <c r="F34" s="56">
        <v>18000</v>
      </c>
      <c r="G34" s="56">
        <v>18000</v>
      </c>
      <c r="H34" s="57">
        <v>1</v>
      </c>
      <c r="I34" s="56">
        <v>18000</v>
      </c>
      <c r="J34" s="92">
        <v>18000</v>
      </c>
    </row>
    <row r="35" spans="1:10" x14ac:dyDescent="0.25">
      <c r="A35" s="525"/>
      <c r="B35" s="532"/>
      <c r="C35" s="24" t="s">
        <v>33</v>
      </c>
      <c r="D35" s="74">
        <v>119686.05</v>
      </c>
      <c r="E35" s="75">
        <v>95546.52</v>
      </c>
      <c r="F35" s="75">
        <v>100000</v>
      </c>
      <c r="G35" s="75">
        <v>103834</v>
      </c>
      <c r="H35" s="57">
        <v>1.03834</v>
      </c>
      <c r="I35" s="75">
        <v>103834</v>
      </c>
      <c r="J35" s="93">
        <v>103834</v>
      </c>
    </row>
    <row r="36" spans="1:10" x14ac:dyDescent="0.25">
      <c r="A36" s="525"/>
      <c r="B36" s="532"/>
      <c r="C36" s="24" t="s">
        <v>34</v>
      </c>
      <c r="D36" s="74">
        <v>32052.66</v>
      </c>
      <c r="E36" s="75">
        <v>41775.339999999997</v>
      </c>
      <c r="F36" s="75">
        <v>37000</v>
      </c>
      <c r="G36" s="75">
        <v>15458</v>
      </c>
      <c r="H36" s="57">
        <v>0.41778378378378378</v>
      </c>
      <c r="I36" s="75">
        <v>15458</v>
      </c>
      <c r="J36" s="93">
        <v>15458</v>
      </c>
    </row>
    <row r="37" spans="1:10" hidden="1" x14ac:dyDescent="0.25">
      <c r="A37" s="525"/>
      <c r="B37" s="532"/>
      <c r="C37" s="24"/>
      <c r="D37" s="74"/>
      <c r="E37" s="75"/>
      <c r="F37" s="75">
        <v>0</v>
      </c>
      <c r="G37" s="75">
        <v>0</v>
      </c>
      <c r="H37" s="57">
        <v>0</v>
      </c>
      <c r="I37" s="75">
        <v>0</v>
      </c>
      <c r="J37" s="93">
        <v>0</v>
      </c>
    </row>
    <row r="38" spans="1:10" x14ac:dyDescent="0.25">
      <c r="A38" s="525"/>
      <c r="B38" s="532"/>
      <c r="C38" s="24" t="s">
        <v>35</v>
      </c>
      <c r="D38" s="74">
        <v>51302.54</v>
      </c>
      <c r="E38" s="75">
        <v>45884.3</v>
      </c>
      <c r="F38" s="75">
        <v>42000</v>
      </c>
      <c r="G38" s="75">
        <v>43033</v>
      </c>
      <c r="H38" s="57">
        <v>1.0245952380952381</v>
      </c>
      <c r="I38" s="75">
        <v>43033</v>
      </c>
      <c r="J38" s="93">
        <v>43033</v>
      </c>
    </row>
    <row r="39" spans="1:10" ht="15.75" thickBot="1" x14ac:dyDescent="0.3">
      <c r="A39" s="538"/>
      <c r="B39" s="533"/>
      <c r="C39" s="21" t="s">
        <v>36</v>
      </c>
      <c r="D39" s="74">
        <v>139667.89000000001</v>
      </c>
      <c r="E39" s="75">
        <v>139228.10999999999</v>
      </c>
      <c r="F39" s="75">
        <v>242000</v>
      </c>
      <c r="G39" s="75">
        <v>268585</v>
      </c>
      <c r="H39" s="62">
        <v>1.1098553719008264</v>
      </c>
      <c r="I39" s="75">
        <v>268585</v>
      </c>
      <c r="J39" s="93">
        <v>268585</v>
      </c>
    </row>
    <row r="40" spans="1:10" ht="15.75" thickBot="1" x14ac:dyDescent="0.3">
      <c r="A40" s="7">
        <v>220</v>
      </c>
      <c r="B40" s="522" t="s">
        <v>37</v>
      </c>
      <c r="C40" s="542"/>
      <c r="D40" s="94">
        <v>680941.51</v>
      </c>
      <c r="E40" s="95">
        <v>755581.21</v>
      </c>
      <c r="F40" s="95">
        <v>1044006</v>
      </c>
      <c r="G40" s="95">
        <v>1025400</v>
      </c>
      <c r="H40" s="44">
        <v>0.98217826334331415</v>
      </c>
      <c r="I40" s="95">
        <v>995400</v>
      </c>
      <c r="J40" s="96">
        <v>995400</v>
      </c>
    </row>
    <row r="41" spans="1:10" ht="15.75" thickBot="1" x14ac:dyDescent="0.3">
      <c r="A41" s="524"/>
      <c r="B41" s="22">
        <v>221</v>
      </c>
      <c r="C41" s="23" t="s">
        <v>38</v>
      </c>
      <c r="D41" s="97">
        <v>109704.02</v>
      </c>
      <c r="E41" s="89">
        <v>92738.48000000001</v>
      </c>
      <c r="F41" s="89">
        <v>106000</v>
      </c>
      <c r="G41" s="89">
        <v>103000</v>
      </c>
      <c r="H41" s="44">
        <v>0.97169811320754718</v>
      </c>
      <c r="I41" s="89">
        <v>103000</v>
      </c>
      <c r="J41" s="90">
        <v>103000</v>
      </c>
    </row>
    <row r="42" spans="1:10" x14ac:dyDescent="0.25">
      <c r="A42" s="529"/>
      <c r="B42" s="531"/>
      <c r="C42" s="13" t="s">
        <v>39</v>
      </c>
      <c r="D42" s="72">
        <v>83859.59</v>
      </c>
      <c r="E42" s="73">
        <v>74189.63</v>
      </c>
      <c r="F42" s="73">
        <v>83000</v>
      </c>
      <c r="G42" s="73">
        <v>83000</v>
      </c>
      <c r="H42" s="52">
        <v>1</v>
      </c>
      <c r="I42" s="73">
        <v>83000</v>
      </c>
      <c r="J42" s="91">
        <v>83000</v>
      </c>
    </row>
    <row r="43" spans="1:10" x14ac:dyDescent="0.25">
      <c r="A43" s="529"/>
      <c r="B43" s="532"/>
      <c r="C43" s="25" t="s">
        <v>40</v>
      </c>
      <c r="D43" s="55">
        <v>728.49</v>
      </c>
      <c r="E43" s="98"/>
      <c r="F43" s="98">
        <v>0</v>
      </c>
      <c r="G43" s="98">
        <v>0</v>
      </c>
      <c r="H43" s="57">
        <v>0</v>
      </c>
      <c r="I43" s="98">
        <v>0</v>
      </c>
      <c r="J43" s="99">
        <v>0</v>
      </c>
    </row>
    <row r="44" spans="1:10" ht="15.75" thickBot="1" x14ac:dyDescent="0.3">
      <c r="A44" s="529"/>
      <c r="B44" s="533"/>
      <c r="C44" s="21" t="s">
        <v>41</v>
      </c>
      <c r="D44" s="100">
        <v>25115.94</v>
      </c>
      <c r="E44" s="75">
        <v>18548.849999999999</v>
      </c>
      <c r="F44" s="75">
        <v>23000</v>
      </c>
      <c r="G44" s="75">
        <v>20000</v>
      </c>
      <c r="H44" s="62">
        <v>0.86956521739130432</v>
      </c>
      <c r="I44" s="75">
        <v>20000</v>
      </c>
      <c r="J44" s="93">
        <v>20000</v>
      </c>
    </row>
    <row r="45" spans="1:10" ht="15.75" thickBot="1" x14ac:dyDescent="0.3">
      <c r="A45" s="529"/>
      <c r="B45" s="22">
        <v>223</v>
      </c>
      <c r="C45" s="22" t="s">
        <v>42</v>
      </c>
      <c r="D45" s="97">
        <v>569937.49</v>
      </c>
      <c r="E45" s="89">
        <v>661509.73</v>
      </c>
      <c r="F45" s="89">
        <v>938006</v>
      </c>
      <c r="G45" s="89">
        <v>922400</v>
      </c>
      <c r="H45" s="44">
        <v>0.98336257977027863</v>
      </c>
      <c r="I45" s="89">
        <v>892400</v>
      </c>
      <c r="J45" s="90">
        <v>892400</v>
      </c>
    </row>
    <row r="46" spans="1:10" x14ac:dyDescent="0.25">
      <c r="A46" s="529"/>
      <c r="B46" s="531"/>
      <c r="C46" s="19" t="s">
        <v>43</v>
      </c>
      <c r="D46" s="72">
        <v>60354.27</v>
      </c>
      <c r="E46" s="73">
        <v>50032.78</v>
      </c>
      <c r="F46" s="73">
        <v>60000</v>
      </c>
      <c r="G46" s="73">
        <v>55000</v>
      </c>
      <c r="H46" s="52">
        <v>0.91666666666666663</v>
      </c>
      <c r="I46" s="73">
        <v>55000</v>
      </c>
      <c r="J46" s="91">
        <v>55000</v>
      </c>
    </row>
    <row r="47" spans="1:10" x14ac:dyDescent="0.25">
      <c r="A47" s="529"/>
      <c r="B47" s="532"/>
      <c r="C47" s="25" t="s">
        <v>44</v>
      </c>
      <c r="D47" s="72"/>
      <c r="E47" s="73">
        <v>39962.449999999997</v>
      </c>
      <c r="F47" s="73">
        <v>0</v>
      </c>
      <c r="G47" s="73">
        <v>30000</v>
      </c>
      <c r="H47" s="57">
        <v>0</v>
      </c>
      <c r="I47" s="73">
        <v>0</v>
      </c>
      <c r="J47" s="91">
        <v>0</v>
      </c>
    </row>
    <row r="48" spans="1:10" hidden="1" x14ac:dyDescent="0.25">
      <c r="A48" s="529"/>
      <c r="B48" s="532"/>
      <c r="C48" s="25" t="s">
        <v>45</v>
      </c>
      <c r="D48" s="72"/>
      <c r="E48" s="73"/>
      <c r="F48" s="73">
        <v>0</v>
      </c>
      <c r="G48" s="73">
        <v>0</v>
      </c>
      <c r="H48" s="57">
        <v>0</v>
      </c>
      <c r="I48" s="73">
        <v>0</v>
      </c>
      <c r="J48" s="91">
        <v>0</v>
      </c>
    </row>
    <row r="49" spans="1:10" x14ac:dyDescent="0.25">
      <c r="A49" s="529"/>
      <c r="B49" s="532"/>
      <c r="C49" s="20" t="s">
        <v>46</v>
      </c>
      <c r="D49" s="55">
        <v>44982.3</v>
      </c>
      <c r="E49" s="56">
        <v>48179</v>
      </c>
      <c r="F49" s="56">
        <v>45000</v>
      </c>
      <c r="G49" s="56">
        <v>45000</v>
      </c>
      <c r="H49" s="57">
        <v>1</v>
      </c>
      <c r="I49" s="56">
        <v>45000</v>
      </c>
      <c r="J49" s="92">
        <v>45000</v>
      </c>
    </row>
    <row r="50" spans="1:10" x14ac:dyDescent="0.25">
      <c r="A50" s="529"/>
      <c r="B50" s="532"/>
      <c r="C50" s="20" t="s">
        <v>47</v>
      </c>
      <c r="D50" s="55">
        <v>44734.7</v>
      </c>
      <c r="E50" s="56">
        <v>44248.25</v>
      </c>
      <c r="F50" s="56">
        <v>52000</v>
      </c>
      <c r="G50" s="56">
        <v>44000</v>
      </c>
      <c r="H50" s="57">
        <v>0.84615384615384615</v>
      </c>
      <c r="I50" s="56">
        <v>44000</v>
      </c>
      <c r="J50" s="92">
        <v>44000</v>
      </c>
    </row>
    <row r="51" spans="1:10" x14ac:dyDescent="0.25">
      <c r="A51" s="529"/>
      <c r="B51" s="532"/>
      <c r="C51" s="20" t="s">
        <v>48</v>
      </c>
      <c r="D51" s="55">
        <v>72958.350000000006</v>
      </c>
      <c r="E51" s="56">
        <v>155816.63</v>
      </c>
      <c r="F51" s="56">
        <v>253900</v>
      </c>
      <c r="G51" s="56">
        <v>253900</v>
      </c>
      <c r="H51" s="57">
        <v>1</v>
      </c>
      <c r="I51" s="56">
        <v>253900</v>
      </c>
      <c r="J51" s="92">
        <v>253900</v>
      </c>
    </row>
    <row r="52" spans="1:10" x14ac:dyDescent="0.25">
      <c r="A52" s="529"/>
      <c r="B52" s="532"/>
      <c r="C52" s="20" t="s">
        <v>49</v>
      </c>
      <c r="D52" s="55"/>
      <c r="E52" s="56"/>
      <c r="F52" s="56">
        <v>33423</v>
      </c>
      <c r="G52" s="56">
        <v>34000</v>
      </c>
      <c r="H52" s="57">
        <v>1.0172635610208538</v>
      </c>
      <c r="I52" s="56">
        <v>34000</v>
      </c>
      <c r="J52" s="92">
        <v>34000</v>
      </c>
    </row>
    <row r="53" spans="1:10" x14ac:dyDescent="0.25">
      <c r="A53" s="529"/>
      <c r="B53" s="532"/>
      <c r="C53" s="20" t="s">
        <v>50</v>
      </c>
      <c r="D53" s="55">
        <v>8510</v>
      </c>
      <c r="E53" s="56">
        <v>9530</v>
      </c>
      <c r="F53" s="56">
        <v>8500</v>
      </c>
      <c r="G53" s="56">
        <v>8500</v>
      </c>
      <c r="H53" s="57">
        <v>1</v>
      </c>
      <c r="I53" s="56">
        <v>8500</v>
      </c>
      <c r="J53" s="92">
        <v>8500</v>
      </c>
    </row>
    <row r="54" spans="1:10" x14ac:dyDescent="0.25">
      <c r="A54" s="529"/>
      <c r="B54" s="532"/>
      <c r="C54" s="24" t="s">
        <v>51</v>
      </c>
      <c r="D54" s="74">
        <v>106757.63</v>
      </c>
      <c r="E54" s="75">
        <v>101964.37</v>
      </c>
      <c r="F54" s="75">
        <v>161200</v>
      </c>
      <c r="G54" s="75">
        <v>182000</v>
      </c>
      <c r="H54" s="57">
        <v>1.1290322580645162</v>
      </c>
      <c r="I54" s="75">
        <v>182000</v>
      </c>
      <c r="J54" s="93">
        <v>182000</v>
      </c>
    </row>
    <row r="55" spans="1:10" x14ac:dyDescent="0.25">
      <c r="A55" s="529"/>
      <c r="B55" s="532"/>
      <c r="C55" s="24" t="s">
        <v>52</v>
      </c>
      <c r="D55" s="74">
        <v>46014.91</v>
      </c>
      <c r="E55" s="75">
        <v>31969.119999999999</v>
      </c>
      <c r="F55" s="75">
        <v>58000</v>
      </c>
      <c r="G55" s="75">
        <v>72600</v>
      </c>
      <c r="H55" s="57">
        <v>1.2517241379310344</v>
      </c>
      <c r="I55" s="75">
        <v>72600</v>
      </c>
      <c r="J55" s="93">
        <v>72600</v>
      </c>
    </row>
    <row r="56" spans="1:10" x14ac:dyDescent="0.25">
      <c r="A56" s="529"/>
      <c r="B56" s="532"/>
      <c r="C56" s="24" t="s">
        <v>53</v>
      </c>
      <c r="D56" s="74">
        <v>29991.24</v>
      </c>
      <c r="E56" s="75">
        <v>9841.25</v>
      </c>
      <c r="F56" s="75">
        <v>15000</v>
      </c>
      <c r="G56" s="75">
        <v>15000</v>
      </c>
      <c r="H56" s="57">
        <v>1</v>
      </c>
      <c r="I56" s="75">
        <v>15000</v>
      </c>
      <c r="J56" s="93">
        <v>15000</v>
      </c>
    </row>
    <row r="57" spans="1:10" ht="15.75" thickBot="1" x14ac:dyDescent="0.3">
      <c r="A57" s="529"/>
      <c r="B57" s="532"/>
      <c r="C57" s="24" t="s">
        <v>54</v>
      </c>
      <c r="D57" s="74">
        <v>155634.09</v>
      </c>
      <c r="E57" s="75">
        <v>169965.88</v>
      </c>
      <c r="F57" s="75">
        <v>250983</v>
      </c>
      <c r="G57" s="75">
        <v>182400</v>
      </c>
      <c r="H57" s="62">
        <v>0.72674244869174409</v>
      </c>
      <c r="I57" s="75">
        <v>182400</v>
      </c>
      <c r="J57" s="93">
        <v>182400</v>
      </c>
    </row>
    <row r="58" spans="1:10" ht="15.75" thickBot="1" x14ac:dyDescent="0.3">
      <c r="A58" s="529"/>
      <c r="B58" s="22">
        <v>229</v>
      </c>
      <c r="C58" s="22" t="s">
        <v>55</v>
      </c>
      <c r="D58" s="97">
        <v>1300</v>
      </c>
      <c r="E58" s="89">
        <v>1333</v>
      </c>
      <c r="F58" s="89">
        <v>0</v>
      </c>
      <c r="G58" s="89">
        <v>0</v>
      </c>
      <c r="H58" s="44">
        <v>0</v>
      </c>
      <c r="I58" s="89">
        <v>0</v>
      </c>
      <c r="J58" s="90">
        <v>0</v>
      </c>
    </row>
    <row r="59" spans="1:10" ht="15.75" thickBot="1" x14ac:dyDescent="0.3">
      <c r="A59" s="530"/>
      <c r="B59" s="26"/>
      <c r="C59" s="26" t="s">
        <v>56</v>
      </c>
      <c r="D59" s="101">
        <v>1300</v>
      </c>
      <c r="E59" s="102">
        <v>1333</v>
      </c>
      <c r="F59" s="102">
        <v>0</v>
      </c>
      <c r="G59" s="102"/>
      <c r="H59" s="103">
        <v>0</v>
      </c>
      <c r="I59" s="102"/>
      <c r="J59" s="104"/>
    </row>
    <row r="60" spans="1:10" ht="15.75" thickBot="1" x14ac:dyDescent="0.3">
      <c r="A60" s="27">
        <v>240</v>
      </c>
      <c r="B60" s="534" t="s">
        <v>57</v>
      </c>
      <c r="C60" s="535"/>
      <c r="D60" s="105">
        <v>0</v>
      </c>
      <c r="E60" s="106">
        <v>0</v>
      </c>
      <c r="F60" s="106">
        <v>0</v>
      </c>
      <c r="G60" s="106">
        <v>0</v>
      </c>
      <c r="H60" s="44">
        <v>0</v>
      </c>
      <c r="I60" s="44"/>
      <c r="J60" s="107"/>
    </row>
    <row r="61" spans="1:10" ht="15.75" thickBot="1" x14ac:dyDescent="0.3">
      <c r="A61" s="17"/>
      <c r="B61" s="28"/>
      <c r="C61" s="29" t="s">
        <v>58</v>
      </c>
      <c r="D61" s="108"/>
      <c r="E61" s="109"/>
      <c r="F61" s="109">
        <v>0</v>
      </c>
      <c r="G61" s="109"/>
      <c r="H61" s="44">
        <v>0</v>
      </c>
      <c r="I61" s="44"/>
      <c r="J61" s="107"/>
    </row>
    <row r="62" spans="1:10" ht="15.75" thickBot="1" x14ac:dyDescent="0.3">
      <c r="A62" s="27">
        <v>290</v>
      </c>
      <c r="B62" s="536" t="s">
        <v>59</v>
      </c>
      <c r="C62" s="537"/>
      <c r="D62" s="110">
        <v>24394.639999999999</v>
      </c>
      <c r="E62" s="111">
        <v>25447.02</v>
      </c>
      <c r="F62" s="111">
        <v>22000</v>
      </c>
      <c r="G62" s="111">
        <v>20000</v>
      </c>
      <c r="H62" s="44">
        <v>0.90909090909090906</v>
      </c>
      <c r="I62" s="111">
        <v>20000</v>
      </c>
      <c r="J62" s="112">
        <v>20000</v>
      </c>
    </row>
    <row r="63" spans="1:10" ht="15.75" thickBot="1" x14ac:dyDescent="0.3">
      <c r="A63" s="524"/>
      <c r="B63" s="23">
        <v>292</v>
      </c>
      <c r="C63" s="23" t="s">
        <v>59</v>
      </c>
      <c r="D63" s="97">
        <v>24394.639999999999</v>
      </c>
      <c r="E63" s="89">
        <v>25447.02</v>
      </c>
      <c r="F63" s="89">
        <v>22000</v>
      </c>
      <c r="G63" s="89">
        <v>20000</v>
      </c>
      <c r="H63" s="44">
        <v>0.90909090909090906</v>
      </c>
      <c r="I63" s="89">
        <v>20000</v>
      </c>
      <c r="J63" s="90">
        <v>20000</v>
      </c>
    </row>
    <row r="64" spans="1:10" hidden="1" x14ac:dyDescent="0.25">
      <c r="A64" s="525"/>
      <c r="B64" s="539"/>
      <c r="C64" s="30" t="s">
        <v>60</v>
      </c>
      <c r="D64" s="72"/>
      <c r="E64" s="73"/>
      <c r="F64" s="73">
        <v>0</v>
      </c>
      <c r="G64" s="73">
        <v>0</v>
      </c>
      <c r="H64" s="52">
        <v>0</v>
      </c>
      <c r="I64" s="73">
        <v>0</v>
      </c>
      <c r="J64" s="91">
        <v>0</v>
      </c>
    </row>
    <row r="65" spans="1:10" hidden="1" x14ac:dyDescent="0.25">
      <c r="A65" s="525"/>
      <c r="B65" s="540"/>
      <c r="C65" s="31" t="s">
        <v>61</v>
      </c>
      <c r="D65" s="72"/>
      <c r="E65" s="73"/>
      <c r="F65" s="73">
        <v>0</v>
      </c>
      <c r="G65" s="73">
        <v>0</v>
      </c>
      <c r="H65" s="57">
        <v>0</v>
      </c>
      <c r="I65" s="73">
        <v>0</v>
      </c>
      <c r="J65" s="91">
        <v>0</v>
      </c>
    </row>
    <row r="66" spans="1:10" x14ac:dyDescent="0.25">
      <c r="A66" s="525"/>
      <c r="B66" s="540"/>
      <c r="C66" s="31" t="s">
        <v>59</v>
      </c>
      <c r="D66" s="72">
        <v>22776.37</v>
      </c>
      <c r="E66" s="73">
        <v>25273.420000000002</v>
      </c>
      <c r="F66" s="73">
        <v>22000</v>
      </c>
      <c r="G66" s="73">
        <v>20000</v>
      </c>
      <c r="H66" s="57">
        <v>0.90909090909090906</v>
      </c>
      <c r="I66" s="73">
        <v>20000</v>
      </c>
      <c r="J66" s="91">
        <v>20000</v>
      </c>
    </row>
    <row r="67" spans="1:10" ht="15.75" thickBot="1" x14ac:dyDescent="0.3">
      <c r="A67" s="525"/>
      <c r="B67" s="540"/>
      <c r="C67" s="32" t="s">
        <v>62</v>
      </c>
      <c r="D67" s="113">
        <v>1618.27</v>
      </c>
      <c r="E67" s="114">
        <v>173.6</v>
      </c>
      <c r="F67" s="114">
        <v>0</v>
      </c>
      <c r="G67" s="114"/>
      <c r="H67" s="57">
        <v>0</v>
      </c>
      <c r="I67" s="114">
        <v>0</v>
      </c>
      <c r="J67" s="115">
        <v>0</v>
      </c>
    </row>
    <row r="68" spans="1:10" ht="15.75" hidden="1" thickBot="1" x14ac:dyDescent="0.3">
      <c r="A68" s="538"/>
      <c r="B68" s="541"/>
      <c r="C68" s="33" t="s">
        <v>63</v>
      </c>
      <c r="D68" s="116"/>
      <c r="E68" s="117"/>
      <c r="F68" s="117"/>
      <c r="G68" s="117"/>
      <c r="H68" s="118">
        <v>0</v>
      </c>
      <c r="I68" s="118"/>
      <c r="J68" s="119"/>
    </row>
    <row r="69" spans="1:10" ht="16.5" thickBot="1" x14ac:dyDescent="0.3">
      <c r="A69" s="16">
        <v>300</v>
      </c>
      <c r="B69" s="520" t="s">
        <v>64</v>
      </c>
      <c r="C69" s="521"/>
      <c r="D69" s="120">
        <v>4385392.74</v>
      </c>
      <c r="E69" s="121">
        <v>4535455.6399999997</v>
      </c>
      <c r="F69" s="121">
        <v>3716044</v>
      </c>
      <c r="G69" s="121">
        <v>3801598</v>
      </c>
      <c r="H69" s="44">
        <v>1.0230228705580451</v>
      </c>
      <c r="I69" s="121">
        <v>3824300</v>
      </c>
      <c r="J69" s="122">
        <v>3850025</v>
      </c>
    </row>
    <row r="70" spans="1:10" ht="15.75" thickBot="1" x14ac:dyDescent="0.3">
      <c r="A70" s="7">
        <v>310</v>
      </c>
      <c r="B70" s="522" t="s">
        <v>65</v>
      </c>
      <c r="C70" s="523"/>
      <c r="D70" s="94">
        <v>4385392.74</v>
      </c>
      <c r="E70" s="95">
        <v>4535455.6399999997</v>
      </c>
      <c r="F70" s="95">
        <v>3716044</v>
      </c>
      <c r="G70" s="95">
        <v>3801598</v>
      </c>
      <c r="H70" s="44">
        <v>1.0230228705580451</v>
      </c>
      <c r="I70" s="95">
        <v>3824300</v>
      </c>
      <c r="J70" s="96">
        <v>3850025</v>
      </c>
    </row>
    <row r="71" spans="1:10" ht="15.75" thickBot="1" x14ac:dyDescent="0.3">
      <c r="A71" s="524"/>
      <c r="B71" s="34">
        <v>311</v>
      </c>
      <c r="C71" s="22" t="s">
        <v>66</v>
      </c>
      <c r="D71" s="68">
        <v>0</v>
      </c>
      <c r="E71" s="68">
        <v>0</v>
      </c>
      <c r="F71" s="68">
        <v>0</v>
      </c>
      <c r="G71" s="68">
        <v>0</v>
      </c>
      <c r="H71" s="44">
        <v>0</v>
      </c>
      <c r="I71" s="69">
        <v>0</v>
      </c>
      <c r="J71" s="71">
        <v>0</v>
      </c>
    </row>
    <row r="72" spans="1:10" ht="15.75" thickBot="1" x14ac:dyDescent="0.3">
      <c r="A72" s="525"/>
      <c r="B72" s="35"/>
      <c r="C72" s="13" t="s">
        <v>67</v>
      </c>
      <c r="D72" s="72"/>
      <c r="E72" s="73"/>
      <c r="F72" s="73"/>
      <c r="G72" s="73"/>
      <c r="H72" s="44">
        <v>0</v>
      </c>
      <c r="I72" s="73"/>
      <c r="J72" s="91"/>
    </row>
    <row r="73" spans="1:10" ht="15.75" thickBot="1" x14ac:dyDescent="0.3">
      <c r="A73" s="525"/>
      <c r="B73" s="8">
        <v>312</v>
      </c>
      <c r="C73" s="8" t="s">
        <v>68</v>
      </c>
      <c r="D73" s="76">
        <v>4385392.74</v>
      </c>
      <c r="E73" s="77">
        <v>4535455.6399999997</v>
      </c>
      <c r="F73" s="77">
        <v>3716044</v>
      </c>
      <c r="G73" s="77">
        <v>3801598</v>
      </c>
      <c r="H73" s="44">
        <v>1.0230228705580451</v>
      </c>
      <c r="I73" s="77">
        <v>3824300</v>
      </c>
      <c r="J73" s="78">
        <v>3850025</v>
      </c>
    </row>
    <row r="74" spans="1:10" x14ac:dyDescent="0.25">
      <c r="A74" s="525"/>
      <c r="B74" s="526"/>
      <c r="C74" s="13" t="s">
        <v>69</v>
      </c>
      <c r="D74" s="50">
        <v>16905.95</v>
      </c>
      <c r="E74" s="51">
        <v>17572.16</v>
      </c>
      <c r="F74" s="51">
        <v>16630</v>
      </c>
      <c r="G74" s="51">
        <v>16630</v>
      </c>
      <c r="H74" s="52">
        <v>1</v>
      </c>
      <c r="I74" s="53">
        <v>17212</v>
      </c>
      <c r="J74" s="54">
        <v>17814</v>
      </c>
    </row>
    <row r="75" spans="1:10" x14ac:dyDescent="0.25">
      <c r="A75" s="525"/>
      <c r="B75" s="527"/>
      <c r="C75" s="14" t="s">
        <v>70</v>
      </c>
      <c r="D75" s="55">
        <v>2781805.12</v>
      </c>
      <c r="E75" s="56">
        <v>2869915</v>
      </c>
      <c r="F75" s="56">
        <v>2831304</v>
      </c>
      <c r="G75" s="56">
        <v>2859269</v>
      </c>
      <c r="H75" s="57">
        <v>1.0098770743092229</v>
      </c>
      <c r="I75" s="53">
        <v>2859269</v>
      </c>
      <c r="J75" s="54">
        <v>2859269</v>
      </c>
    </row>
    <row r="76" spans="1:10" x14ac:dyDescent="0.25">
      <c r="A76" s="525"/>
      <c r="B76" s="527"/>
      <c r="C76" s="14" t="s">
        <v>71</v>
      </c>
      <c r="D76" s="55">
        <v>28158.54</v>
      </c>
      <c r="E76" s="56">
        <v>24931.200000000001</v>
      </c>
      <c r="F76" s="56">
        <v>28159</v>
      </c>
      <c r="G76" s="56">
        <v>28159</v>
      </c>
      <c r="H76" s="57">
        <v>1</v>
      </c>
      <c r="I76" s="53">
        <v>29145</v>
      </c>
      <c r="J76" s="54">
        <v>30165</v>
      </c>
    </row>
    <row r="77" spans="1:10" x14ac:dyDescent="0.25">
      <c r="A77" s="525"/>
      <c r="B77" s="527"/>
      <c r="C77" s="14" t="s">
        <v>72</v>
      </c>
      <c r="D77" s="55">
        <v>35166</v>
      </c>
      <c r="E77" s="56">
        <v>36089</v>
      </c>
      <c r="F77" s="56">
        <v>32000</v>
      </c>
      <c r="G77" s="56">
        <v>32000</v>
      </c>
      <c r="H77" s="57">
        <v>1</v>
      </c>
      <c r="I77" s="53">
        <v>33120</v>
      </c>
      <c r="J77" s="54">
        <v>34279</v>
      </c>
    </row>
    <row r="78" spans="1:10" x14ac:dyDescent="0.25">
      <c r="A78" s="525"/>
      <c r="B78" s="527"/>
      <c r="C78" s="14" t="s">
        <v>73</v>
      </c>
      <c r="D78" s="55">
        <v>7210.94</v>
      </c>
      <c r="E78" s="56">
        <v>7213.51</v>
      </c>
      <c r="F78" s="56">
        <v>7218</v>
      </c>
      <c r="G78" s="56">
        <v>7218</v>
      </c>
      <c r="H78" s="57">
        <v>1</v>
      </c>
      <c r="I78" s="53">
        <v>7471</v>
      </c>
      <c r="J78" s="54">
        <v>7732</v>
      </c>
    </row>
    <row r="79" spans="1:10" x14ac:dyDescent="0.25">
      <c r="A79" s="525"/>
      <c r="B79" s="527"/>
      <c r="C79" s="14" t="s">
        <v>74</v>
      </c>
      <c r="D79" s="55">
        <v>4480.0200000000004</v>
      </c>
      <c r="E79" s="56">
        <v>2417</v>
      </c>
      <c r="F79" s="56">
        <v>4480</v>
      </c>
      <c r="G79" s="56">
        <v>4480</v>
      </c>
      <c r="H79" s="57">
        <v>1</v>
      </c>
      <c r="I79" s="53">
        <v>4637</v>
      </c>
      <c r="J79" s="54">
        <v>4799</v>
      </c>
    </row>
    <row r="80" spans="1:10" x14ac:dyDescent="0.25">
      <c r="A80" s="525"/>
      <c r="B80" s="527"/>
      <c r="C80" s="14" t="s">
        <v>75</v>
      </c>
      <c r="D80" s="55">
        <v>3685.2</v>
      </c>
      <c r="E80" s="56">
        <v>3353.2</v>
      </c>
      <c r="F80" s="56">
        <v>55224</v>
      </c>
      <c r="G80" s="56">
        <v>3500</v>
      </c>
      <c r="H80" s="57">
        <v>6.3378241344343042E-2</v>
      </c>
      <c r="I80" s="53">
        <v>3623</v>
      </c>
      <c r="J80" s="54">
        <v>3750</v>
      </c>
    </row>
    <row r="81" spans="1:10" x14ac:dyDescent="0.25">
      <c r="A81" s="525"/>
      <c r="B81" s="527"/>
      <c r="C81" s="14" t="s">
        <v>76</v>
      </c>
      <c r="D81" s="55">
        <v>13997.92</v>
      </c>
      <c r="E81" s="56">
        <v>25352.86</v>
      </c>
      <c r="F81" s="56">
        <v>23000</v>
      </c>
      <c r="G81" s="56">
        <v>23000</v>
      </c>
      <c r="H81" s="57">
        <v>1</v>
      </c>
      <c r="I81" s="53">
        <v>23805</v>
      </c>
      <c r="J81" s="54">
        <v>24638</v>
      </c>
    </row>
    <row r="82" spans="1:10" x14ac:dyDescent="0.25">
      <c r="A82" s="525"/>
      <c r="B82" s="527"/>
      <c r="C82" s="14" t="s">
        <v>77</v>
      </c>
      <c r="D82" s="55">
        <v>833.25</v>
      </c>
      <c r="E82" s="56">
        <v>831.16</v>
      </c>
      <c r="F82" s="56">
        <v>1474</v>
      </c>
      <c r="G82" s="56">
        <v>1474</v>
      </c>
      <c r="H82" s="57">
        <v>1</v>
      </c>
      <c r="I82" s="53">
        <v>1526</v>
      </c>
      <c r="J82" s="54">
        <v>1579</v>
      </c>
    </row>
    <row r="83" spans="1:10" x14ac:dyDescent="0.25">
      <c r="A83" s="525"/>
      <c r="B83" s="527"/>
      <c r="C83" s="14" t="s">
        <v>78</v>
      </c>
      <c r="D83" s="55">
        <v>1401.91</v>
      </c>
      <c r="E83" s="56">
        <v>1442.76</v>
      </c>
      <c r="F83" s="56">
        <v>1443</v>
      </c>
      <c r="G83" s="56">
        <v>1443</v>
      </c>
      <c r="H83" s="57">
        <v>1</v>
      </c>
      <c r="I83" s="53">
        <v>1494</v>
      </c>
      <c r="J83" s="54">
        <v>1546</v>
      </c>
    </row>
    <row r="84" spans="1:10" x14ac:dyDescent="0.25">
      <c r="A84" s="525"/>
      <c r="B84" s="527"/>
      <c r="C84" s="14" t="s">
        <v>79</v>
      </c>
      <c r="D84" s="55">
        <v>102665.44</v>
      </c>
      <c r="E84" s="56">
        <v>168200.86</v>
      </c>
      <c r="F84" s="56">
        <v>158000</v>
      </c>
      <c r="G84" s="56">
        <v>158000</v>
      </c>
      <c r="H84" s="57">
        <v>1</v>
      </c>
      <c r="I84" s="53">
        <v>163530</v>
      </c>
      <c r="J84" s="54">
        <v>169254</v>
      </c>
    </row>
    <row r="85" spans="1:10" x14ac:dyDescent="0.25">
      <c r="A85" s="525"/>
      <c r="B85" s="527"/>
      <c r="C85" s="14" t="s">
        <v>80</v>
      </c>
      <c r="D85" s="55">
        <v>5060.6100000000006</v>
      </c>
      <c r="E85" s="56">
        <v>5039.46</v>
      </c>
      <c r="F85" s="56">
        <v>5039</v>
      </c>
      <c r="G85" s="56">
        <v>5039</v>
      </c>
      <c r="H85" s="57">
        <v>1</v>
      </c>
      <c r="I85" s="53">
        <v>5215</v>
      </c>
      <c r="J85" s="54">
        <v>5398</v>
      </c>
    </row>
    <row r="86" spans="1:10" x14ac:dyDescent="0.25">
      <c r="A86" s="525"/>
      <c r="B86" s="527"/>
      <c r="C86" s="14" t="s">
        <v>81</v>
      </c>
      <c r="D86" s="55">
        <v>11724.32</v>
      </c>
      <c r="E86" s="56">
        <v>8198.2000000000007</v>
      </c>
      <c r="F86" s="56">
        <v>8503</v>
      </c>
      <c r="G86" s="56"/>
      <c r="H86" s="57">
        <v>0</v>
      </c>
      <c r="I86" s="53">
        <v>0</v>
      </c>
      <c r="J86" s="54">
        <v>0</v>
      </c>
    </row>
    <row r="87" spans="1:10" x14ac:dyDescent="0.25">
      <c r="A87" s="525"/>
      <c r="B87" s="527"/>
      <c r="C87" s="14" t="s">
        <v>81</v>
      </c>
      <c r="D87" s="55"/>
      <c r="E87" s="56">
        <v>13200</v>
      </c>
      <c r="F87" s="56">
        <v>11300</v>
      </c>
      <c r="G87" s="56"/>
      <c r="H87" s="57">
        <v>0</v>
      </c>
      <c r="I87" s="53">
        <v>0</v>
      </c>
      <c r="J87" s="54">
        <v>0</v>
      </c>
    </row>
    <row r="88" spans="1:10" x14ac:dyDescent="0.25">
      <c r="A88" s="525"/>
      <c r="B88" s="527"/>
      <c r="C88" s="14" t="s">
        <v>82</v>
      </c>
      <c r="D88" s="55">
        <v>47924.12</v>
      </c>
      <c r="E88" s="56">
        <v>47729.81</v>
      </c>
      <c r="F88" s="56">
        <v>41000</v>
      </c>
      <c r="G88" s="56">
        <v>47000</v>
      </c>
      <c r="H88" s="57">
        <v>1.1463414634146341</v>
      </c>
      <c r="I88" s="53">
        <v>48645</v>
      </c>
      <c r="J88" s="54">
        <v>50348</v>
      </c>
    </row>
    <row r="89" spans="1:10" x14ac:dyDescent="0.25">
      <c r="A89" s="525"/>
      <c r="B89" s="527"/>
      <c r="C89" s="14" t="s">
        <v>83</v>
      </c>
      <c r="D89" s="55">
        <v>80695.710000000006</v>
      </c>
      <c r="E89" s="56">
        <v>99939.32</v>
      </c>
      <c r="F89" s="56">
        <v>81000</v>
      </c>
      <c r="G89" s="56">
        <v>81000</v>
      </c>
      <c r="H89" s="57">
        <v>1</v>
      </c>
      <c r="I89" s="53">
        <v>83835</v>
      </c>
      <c r="J89" s="54">
        <v>86769</v>
      </c>
    </row>
    <row r="90" spans="1:10" x14ac:dyDescent="0.25">
      <c r="A90" s="525"/>
      <c r="B90" s="527"/>
      <c r="C90" s="14" t="s">
        <v>84</v>
      </c>
      <c r="D90" s="55"/>
      <c r="E90" s="56"/>
      <c r="F90" s="56">
        <v>0</v>
      </c>
      <c r="G90" s="56">
        <v>0</v>
      </c>
      <c r="H90" s="57">
        <v>0</v>
      </c>
      <c r="I90" s="53">
        <v>0</v>
      </c>
      <c r="J90" s="54">
        <v>0</v>
      </c>
    </row>
    <row r="91" spans="1:10" x14ac:dyDescent="0.25">
      <c r="A91" s="525"/>
      <c r="B91" s="527"/>
      <c r="C91" s="20" t="s">
        <v>85</v>
      </c>
      <c r="D91" s="55"/>
      <c r="E91" s="56"/>
      <c r="F91" s="56">
        <v>0</v>
      </c>
      <c r="G91" s="56">
        <v>0</v>
      </c>
      <c r="H91" s="57">
        <v>0</v>
      </c>
      <c r="I91" s="53">
        <v>0</v>
      </c>
      <c r="J91" s="54">
        <v>0</v>
      </c>
    </row>
    <row r="92" spans="1:10" x14ac:dyDescent="0.25">
      <c r="A92" s="525"/>
      <c r="B92" s="527"/>
      <c r="C92" s="14" t="s">
        <v>86</v>
      </c>
      <c r="D92" s="55"/>
      <c r="E92" s="56"/>
      <c r="F92" s="56">
        <v>0</v>
      </c>
      <c r="G92" s="56">
        <v>0</v>
      </c>
      <c r="H92" s="57">
        <v>0</v>
      </c>
      <c r="I92" s="53">
        <v>0</v>
      </c>
      <c r="J92" s="54">
        <v>0</v>
      </c>
    </row>
    <row r="93" spans="1:10" x14ac:dyDescent="0.25">
      <c r="A93" s="525"/>
      <c r="B93" s="527"/>
      <c r="C93" s="20" t="s">
        <v>87</v>
      </c>
      <c r="D93" s="55"/>
      <c r="E93" s="56"/>
      <c r="F93" s="56">
        <v>11000</v>
      </c>
      <c r="G93" s="56">
        <v>11000</v>
      </c>
      <c r="H93" s="57">
        <v>1</v>
      </c>
      <c r="I93" s="53">
        <v>11385</v>
      </c>
      <c r="J93" s="54">
        <v>11783</v>
      </c>
    </row>
    <row r="94" spans="1:10" x14ac:dyDescent="0.25">
      <c r="A94" s="525"/>
      <c r="B94" s="527"/>
      <c r="C94" s="14" t="s">
        <v>88</v>
      </c>
      <c r="D94" s="55"/>
      <c r="E94" s="56"/>
      <c r="F94" s="56">
        <v>71000</v>
      </c>
      <c r="G94" s="56">
        <v>71000</v>
      </c>
      <c r="H94" s="57">
        <v>1</v>
      </c>
      <c r="I94" s="53">
        <v>73485</v>
      </c>
      <c r="J94" s="54">
        <v>76057</v>
      </c>
    </row>
    <row r="95" spans="1:10" x14ac:dyDescent="0.25">
      <c r="A95" s="525"/>
      <c r="B95" s="527"/>
      <c r="C95" s="14" t="s">
        <v>89</v>
      </c>
      <c r="D95" s="55"/>
      <c r="E95" s="56"/>
      <c r="F95" s="56">
        <v>0</v>
      </c>
      <c r="G95" s="56">
        <v>0</v>
      </c>
      <c r="H95" s="57">
        <v>0</v>
      </c>
      <c r="I95" s="53">
        <v>0</v>
      </c>
      <c r="J95" s="54">
        <v>0</v>
      </c>
    </row>
    <row r="96" spans="1:10" x14ac:dyDescent="0.25">
      <c r="A96" s="525"/>
      <c r="B96" s="527"/>
      <c r="C96" s="14" t="s">
        <v>90</v>
      </c>
      <c r="D96" s="55">
        <v>113934.41</v>
      </c>
      <c r="E96" s="56">
        <v>126365.63</v>
      </c>
      <c r="F96" s="56">
        <v>150000</v>
      </c>
      <c r="G96" s="56">
        <v>115000</v>
      </c>
      <c r="H96" s="57">
        <v>0.76666666666666672</v>
      </c>
      <c r="I96" s="53">
        <v>119025</v>
      </c>
      <c r="J96" s="54">
        <v>123191</v>
      </c>
    </row>
    <row r="97" spans="1:10" x14ac:dyDescent="0.25">
      <c r="A97" s="525"/>
      <c r="B97" s="527"/>
      <c r="C97" s="14" t="s">
        <v>91</v>
      </c>
      <c r="D97" s="55"/>
      <c r="E97" s="56"/>
      <c r="F97" s="56">
        <v>58230</v>
      </c>
      <c r="G97" s="56">
        <v>58230</v>
      </c>
      <c r="H97" s="57">
        <v>1</v>
      </c>
      <c r="I97" s="53">
        <v>60268</v>
      </c>
      <c r="J97" s="54">
        <v>62377</v>
      </c>
    </row>
    <row r="98" spans="1:10" x14ac:dyDescent="0.25">
      <c r="A98" s="525"/>
      <c r="B98" s="527"/>
      <c r="C98" s="14" t="s">
        <v>92</v>
      </c>
      <c r="D98" s="55"/>
      <c r="E98" s="56"/>
      <c r="F98" s="56">
        <v>34000</v>
      </c>
      <c r="G98" s="56">
        <v>34000</v>
      </c>
      <c r="H98" s="57">
        <v>1</v>
      </c>
      <c r="I98" s="53">
        <v>35190</v>
      </c>
      <c r="J98" s="54">
        <v>36422</v>
      </c>
    </row>
    <row r="99" spans="1:10" x14ac:dyDescent="0.25">
      <c r="A99" s="525"/>
      <c r="B99" s="527"/>
      <c r="C99" s="14" t="s">
        <v>93</v>
      </c>
      <c r="D99" s="55"/>
      <c r="E99" s="56"/>
      <c r="F99" s="56">
        <v>4000</v>
      </c>
      <c r="G99" s="56">
        <v>4000</v>
      </c>
      <c r="H99" s="57">
        <v>1</v>
      </c>
      <c r="I99" s="53">
        <v>4140</v>
      </c>
      <c r="J99" s="54">
        <v>4285</v>
      </c>
    </row>
    <row r="100" spans="1:10" x14ac:dyDescent="0.25">
      <c r="A100" s="525"/>
      <c r="B100" s="527"/>
      <c r="C100" s="14" t="s">
        <v>94</v>
      </c>
      <c r="D100" s="55"/>
      <c r="E100" s="56"/>
      <c r="F100" s="56">
        <v>8000</v>
      </c>
      <c r="G100" s="56">
        <v>8000</v>
      </c>
      <c r="H100" s="57">
        <v>1</v>
      </c>
      <c r="I100" s="53">
        <v>8280</v>
      </c>
      <c r="J100" s="54">
        <v>8570</v>
      </c>
    </row>
    <row r="101" spans="1:10" hidden="1" x14ac:dyDescent="0.25">
      <c r="A101" s="525"/>
      <c r="B101" s="527"/>
      <c r="C101" s="14" t="s">
        <v>95</v>
      </c>
      <c r="D101" s="123"/>
      <c r="E101" s="124"/>
      <c r="F101" s="124">
        <v>0</v>
      </c>
      <c r="G101" s="124">
        <v>0</v>
      </c>
      <c r="H101" s="57">
        <v>0</v>
      </c>
      <c r="I101" s="53">
        <v>0</v>
      </c>
      <c r="J101" s="54">
        <v>0</v>
      </c>
    </row>
    <row r="102" spans="1:10" hidden="1" x14ac:dyDescent="0.25">
      <c r="A102" s="525"/>
      <c r="B102" s="527"/>
      <c r="C102" s="14" t="s">
        <v>96</v>
      </c>
      <c r="D102" s="123"/>
      <c r="E102" s="124"/>
      <c r="F102" s="124">
        <v>0</v>
      </c>
      <c r="G102" s="124">
        <v>0</v>
      </c>
      <c r="H102" s="57">
        <v>0</v>
      </c>
      <c r="I102" s="53">
        <v>0</v>
      </c>
      <c r="J102" s="54">
        <v>0</v>
      </c>
    </row>
    <row r="103" spans="1:10" hidden="1" x14ac:dyDescent="0.25">
      <c r="A103" s="525"/>
      <c r="B103" s="527"/>
      <c r="C103" s="14" t="s">
        <v>97</v>
      </c>
      <c r="D103" s="55"/>
      <c r="E103" s="56"/>
      <c r="F103" s="56">
        <v>0</v>
      </c>
      <c r="G103" s="56">
        <v>0</v>
      </c>
      <c r="H103" s="57">
        <v>0</v>
      </c>
      <c r="I103" s="53">
        <v>0</v>
      </c>
      <c r="J103" s="54">
        <v>0</v>
      </c>
    </row>
    <row r="104" spans="1:10" hidden="1" x14ac:dyDescent="0.25">
      <c r="A104" s="525"/>
      <c r="B104" s="527"/>
      <c r="C104" s="14" t="s">
        <v>98</v>
      </c>
      <c r="D104" s="55"/>
      <c r="E104" s="56"/>
      <c r="F104" s="56">
        <v>0</v>
      </c>
      <c r="G104" s="56">
        <v>0</v>
      </c>
      <c r="H104" s="57">
        <v>0</v>
      </c>
      <c r="I104" s="53">
        <v>0</v>
      </c>
      <c r="J104" s="54">
        <v>0</v>
      </c>
    </row>
    <row r="105" spans="1:10" hidden="1" x14ac:dyDescent="0.25">
      <c r="A105" s="525"/>
      <c r="B105" s="527"/>
      <c r="C105" s="36" t="s">
        <v>99</v>
      </c>
      <c r="D105" s="55">
        <v>292748.58</v>
      </c>
      <c r="E105" s="56">
        <v>202615.28</v>
      </c>
      <c r="F105" s="56">
        <v>0</v>
      </c>
      <c r="G105" s="56">
        <v>0</v>
      </c>
      <c r="H105" s="57">
        <v>0</v>
      </c>
      <c r="I105" s="57"/>
      <c r="J105" s="54">
        <v>0</v>
      </c>
    </row>
    <row r="106" spans="1:10" ht="15.75" thickBot="1" x14ac:dyDescent="0.3">
      <c r="A106" s="525"/>
      <c r="B106" s="527"/>
      <c r="C106" s="15" t="s">
        <v>100</v>
      </c>
      <c r="D106" s="55">
        <v>836994.69999999972</v>
      </c>
      <c r="E106" s="56">
        <v>875049.23</v>
      </c>
      <c r="F106" s="56">
        <v>74040</v>
      </c>
      <c r="G106" s="56">
        <v>232156</v>
      </c>
      <c r="H106" s="62">
        <v>3.1355483522420315</v>
      </c>
      <c r="I106" s="63">
        <v>230000</v>
      </c>
      <c r="J106" s="64">
        <v>230000</v>
      </c>
    </row>
    <row r="107" spans="1:10" ht="15.75" thickBot="1" x14ac:dyDescent="0.3">
      <c r="A107" s="7">
        <v>330</v>
      </c>
      <c r="B107" s="522" t="s">
        <v>101</v>
      </c>
      <c r="C107" s="523"/>
      <c r="D107" s="94"/>
      <c r="E107" s="95">
        <v>0</v>
      </c>
      <c r="F107" s="95">
        <v>0</v>
      </c>
      <c r="G107" s="95">
        <v>0</v>
      </c>
      <c r="H107" s="44">
        <v>0</v>
      </c>
      <c r="I107" s="44"/>
      <c r="J107" s="107"/>
    </row>
    <row r="108" spans="1:10" ht="15.75" thickBot="1" x14ac:dyDescent="0.3">
      <c r="A108" s="524"/>
      <c r="B108" s="22">
        <v>331</v>
      </c>
      <c r="C108" s="23" t="s">
        <v>102</v>
      </c>
      <c r="D108" s="97"/>
      <c r="E108" s="89"/>
      <c r="F108" s="89"/>
      <c r="G108" s="89"/>
      <c r="H108" s="44">
        <v>0</v>
      </c>
      <c r="I108" s="44"/>
      <c r="J108" s="107"/>
    </row>
    <row r="109" spans="1:10" ht="15.75" thickBot="1" x14ac:dyDescent="0.3">
      <c r="A109" s="528"/>
      <c r="B109" s="35"/>
      <c r="C109" s="37" t="s">
        <v>92</v>
      </c>
      <c r="D109" s="100"/>
      <c r="E109" s="98"/>
      <c r="F109" s="98"/>
      <c r="G109" s="98"/>
      <c r="H109" s="125">
        <v>0</v>
      </c>
      <c r="I109" s="125"/>
      <c r="J109" s="126"/>
    </row>
    <row r="110" spans="1:10" ht="17.25" thickTop="1" thickBot="1" x14ac:dyDescent="0.3">
      <c r="A110" s="511" t="s">
        <v>103</v>
      </c>
      <c r="B110" s="512"/>
      <c r="C110" s="513"/>
      <c r="D110" s="127">
        <v>13601928.51</v>
      </c>
      <c r="E110" s="128">
        <v>14215260.539999999</v>
      </c>
      <c r="F110" s="129">
        <v>14470194</v>
      </c>
      <c r="G110" s="129">
        <v>14782177</v>
      </c>
      <c r="H110" s="130">
        <v>1.0215603882021209</v>
      </c>
      <c r="I110" s="131">
        <v>15361162</v>
      </c>
      <c r="J110" s="132">
        <v>15392004</v>
      </c>
    </row>
    <row r="111" spans="1:10" ht="15.75" thickTop="1" x14ac:dyDescent="0.25"/>
  </sheetData>
  <mergeCells count="42">
    <mergeCell ref="A1:C1"/>
    <mergeCell ref="A2:C2"/>
    <mergeCell ref="A7:A11"/>
    <mergeCell ref="B7:B11"/>
    <mergeCell ref="A3:A4"/>
    <mergeCell ref="B3:B4"/>
    <mergeCell ref="C3:C4"/>
    <mergeCell ref="B5:C5"/>
    <mergeCell ref="B6:C6"/>
    <mergeCell ref="B40:C40"/>
    <mergeCell ref="B12:C12"/>
    <mergeCell ref="A13:A16"/>
    <mergeCell ref="B14:B16"/>
    <mergeCell ref="B17:C17"/>
    <mergeCell ref="A18:A25"/>
    <mergeCell ref="B19:B25"/>
    <mergeCell ref="B26:C26"/>
    <mergeCell ref="B27:C27"/>
    <mergeCell ref="A28:A39"/>
    <mergeCell ref="B29:B31"/>
    <mergeCell ref="B33:B39"/>
    <mergeCell ref="B46:B57"/>
    <mergeCell ref="B60:C60"/>
    <mergeCell ref="B62:C62"/>
    <mergeCell ref="A63:A68"/>
    <mergeCell ref="B64:B68"/>
    <mergeCell ref="I3:I4"/>
    <mergeCell ref="J3:J4"/>
    <mergeCell ref="A110:C110"/>
    <mergeCell ref="D3:D4"/>
    <mergeCell ref="E3:E4"/>
    <mergeCell ref="F3:F4"/>
    <mergeCell ref="G3:G4"/>
    <mergeCell ref="H3:H4"/>
    <mergeCell ref="B69:C69"/>
    <mergeCell ref="B70:C70"/>
    <mergeCell ref="A71:A106"/>
    <mergeCell ref="B74:B106"/>
    <mergeCell ref="B107:C107"/>
    <mergeCell ref="A108:A109"/>
    <mergeCell ref="A41:A59"/>
    <mergeCell ref="B42:B44"/>
  </mergeCells>
  <pageMargins left="0.23622047244094491" right="0.23622047244094491" top="0.15748031496062992" bottom="0.15748031496062992" header="0.31496062992125984" footer="0.31496062992125984"/>
  <pageSetup paperSize="9" scale="93" orientation="landscape" horizontalDpi="4294967295" verticalDpi="4294967295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zoomScaleNormal="100" workbookViewId="0">
      <selection activeCell="F189" sqref="F189"/>
    </sheetView>
  </sheetViews>
  <sheetFormatPr defaultRowHeight="15" x14ac:dyDescent="0.25"/>
  <cols>
    <col min="3" max="3" width="34.5703125" customWidth="1"/>
    <col min="4" max="4" width="14.140625" customWidth="1"/>
    <col min="5" max="5" width="14" customWidth="1"/>
    <col min="6" max="6" width="13.42578125" customWidth="1"/>
    <col min="7" max="7" width="14" customWidth="1"/>
    <col min="9" max="10" width="14" customWidth="1"/>
  </cols>
  <sheetData>
    <row r="1" spans="1:10" ht="15.75" thickBot="1" x14ac:dyDescent="0.3">
      <c r="A1" s="603" t="s">
        <v>387</v>
      </c>
      <c r="B1" s="603"/>
      <c r="C1" s="603"/>
    </row>
    <row r="2" spans="1:10" ht="15.75" thickTop="1" x14ac:dyDescent="0.25">
      <c r="A2" s="604" t="s">
        <v>111</v>
      </c>
      <c r="B2" s="606" t="s">
        <v>1</v>
      </c>
      <c r="C2" s="608" t="s">
        <v>112</v>
      </c>
      <c r="D2" s="514" t="s">
        <v>104</v>
      </c>
      <c r="E2" s="514" t="s">
        <v>105</v>
      </c>
      <c r="F2" s="514" t="s">
        <v>106</v>
      </c>
      <c r="G2" s="516" t="s">
        <v>107</v>
      </c>
      <c r="H2" s="518" t="s">
        <v>108</v>
      </c>
      <c r="I2" s="507" t="s">
        <v>109</v>
      </c>
      <c r="J2" s="509" t="s">
        <v>110</v>
      </c>
    </row>
    <row r="3" spans="1:10" ht="15.75" thickBot="1" x14ac:dyDescent="0.3">
      <c r="A3" s="605"/>
      <c r="B3" s="607"/>
      <c r="C3" s="609"/>
      <c r="D3" s="515"/>
      <c r="E3" s="515"/>
      <c r="F3" s="515"/>
      <c r="G3" s="517"/>
      <c r="H3" s="519"/>
      <c r="I3" s="508"/>
      <c r="J3" s="510"/>
    </row>
    <row r="4" spans="1:10" ht="17.25" thickTop="1" thickBot="1" x14ac:dyDescent="0.3">
      <c r="A4" s="133" t="s">
        <v>113</v>
      </c>
      <c r="B4" s="610" t="s">
        <v>114</v>
      </c>
      <c r="C4" s="611"/>
      <c r="D4" s="213">
        <v>1404109</v>
      </c>
      <c r="E4" s="213">
        <v>1452935.59</v>
      </c>
      <c r="F4" s="213">
        <v>1677950</v>
      </c>
      <c r="G4" s="213">
        <v>1945458</v>
      </c>
      <c r="H4" s="214">
        <v>1.1594254894365148</v>
      </c>
      <c r="I4" s="215">
        <v>1945458</v>
      </c>
      <c r="J4" s="216">
        <v>1945458</v>
      </c>
    </row>
    <row r="5" spans="1:10" x14ac:dyDescent="0.25">
      <c r="A5" s="550"/>
      <c r="B5" s="134">
        <v>610</v>
      </c>
      <c r="C5" s="13" t="s">
        <v>115</v>
      </c>
      <c r="D5" s="51">
        <v>737427</v>
      </c>
      <c r="E5" s="51">
        <v>812528.57</v>
      </c>
      <c r="F5" s="51">
        <v>878518</v>
      </c>
      <c r="G5" s="217">
        <v>1031366</v>
      </c>
      <c r="H5" s="218">
        <v>1.1739839138184989</v>
      </c>
      <c r="I5" s="219">
        <v>1031366</v>
      </c>
      <c r="J5" s="220">
        <v>1031366</v>
      </c>
    </row>
    <row r="6" spans="1:10" x14ac:dyDescent="0.25">
      <c r="A6" s="551"/>
      <c r="B6" s="135">
        <v>620</v>
      </c>
      <c r="C6" s="14" t="s">
        <v>116</v>
      </c>
      <c r="D6" s="56">
        <v>273617</v>
      </c>
      <c r="E6" s="56">
        <v>300798.59999999998</v>
      </c>
      <c r="F6" s="56">
        <v>329532</v>
      </c>
      <c r="G6" s="56">
        <v>376762</v>
      </c>
      <c r="H6" s="218">
        <v>1.1433244722819029</v>
      </c>
      <c r="I6" s="221">
        <v>376762</v>
      </c>
      <c r="J6" s="222">
        <v>376762</v>
      </c>
    </row>
    <row r="7" spans="1:10" x14ac:dyDescent="0.25">
      <c r="A7" s="551"/>
      <c r="B7" s="135">
        <v>630</v>
      </c>
      <c r="C7" s="14" t="s">
        <v>117</v>
      </c>
      <c r="D7" s="56">
        <v>393065</v>
      </c>
      <c r="E7" s="56">
        <v>334108.08</v>
      </c>
      <c r="F7" s="56">
        <v>449459</v>
      </c>
      <c r="G7" s="223">
        <v>537330</v>
      </c>
      <c r="H7" s="218">
        <v>1.1955039280557291</v>
      </c>
      <c r="I7" s="221">
        <v>537330</v>
      </c>
      <c r="J7" s="222">
        <v>537330</v>
      </c>
    </row>
    <row r="8" spans="1:10" x14ac:dyDescent="0.25">
      <c r="A8" s="551"/>
      <c r="B8" s="135">
        <v>640</v>
      </c>
      <c r="C8" s="14" t="s">
        <v>118</v>
      </c>
      <c r="D8" s="56"/>
      <c r="E8" s="56">
        <v>5500.34</v>
      </c>
      <c r="F8" s="56">
        <v>20441</v>
      </c>
      <c r="G8" s="223"/>
      <c r="H8" s="224">
        <v>0</v>
      </c>
      <c r="I8" s="225"/>
      <c r="J8" s="226"/>
    </row>
    <row r="9" spans="1:10" ht="15.75" thickBot="1" x14ac:dyDescent="0.3">
      <c r="A9" s="552"/>
      <c r="B9" s="135">
        <v>650</v>
      </c>
      <c r="C9" s="14"/>
      <c r="D9" s="102"/>
      <c r="E9" s="102"/>
      <c r="F9" s="102"/>
      <c r="G9" s="227"/>
      <c r="H9" s="228">
        <v>0</v>
      </c>
      <c r="I9" s="229"/>
      <c r="J9" s="230"/>
    </row>
    <row r="10" spans="1:10" ht="15.75" thickBot="1" x14ac:dyDescent="0.3">
      <c r="A10" s="136" t="s">
        <v>119</v>
      </c>
      <c r="B10" s="542" t="s">
        <v>120</v>
      </c>
      <c r="C10" s="523"/>
      <c r="D10" s="231">
        <v>16500</v>
      </c>
      <c r="E10" s="231">
        <v>34327.99</v>
      </c>
      <c r="F10" s="231">
        <v>47778</v>
      </c>
      <c r="G10" s="231">
        <v>41000</v>
      </c>
      <c r="H10" s="232">
        <v>0.85813554355561139</v>
      </c>
      <c r="I10" s="95">
        <v>41000</v>
      </c>
      <c r="J10" s="233">
        <v>41000</v>
      </c>
    </row>
    <row r="11" spans="1:10" x14ac:dyDescent="0.25">
      <c r="A11" s="589"/>
      <c r="B11" s="137">
        <v>630</v>
      </c>
      <c r="C11" s="4" t="s">
        <v>121</v>
      </c>
      <c r="D11" s="234">
        <v>3500</v>
      </c>
      <c r="E11" s="234">
        <v>3486</v>
      </c>
      <c r="F11" s="234">
        <v>3500</v>
      </c>
      <c r="G11" s="235">
        <v>6000</v>
      </c>
      <c r="H11" s="218">
        <v>1.7142857142857142</v>
      </c>
      <c r="I11" s="234">
        <v>6000</v>
      </c>
      <c r="J11" s="220">
        <v>6000</v>
      </c>
    </row>
    <row r="12" spans="1:10" x14ac:dyDescent="0.25">
      <c r="A12" s="590"/>
      <c r="B12" s="138">
        <v>630</v>
      </c>
      <c r="C12" s="5" t="s">
        <v>122</v>
      </c>
      <c r="D12" s="114">
        <v>13000</v>
      </c>
      <c r="E12" s="114">
        <v>30841.989999999998</v>
      </c>
      <c r="F12" s="114">
        <v>44278</v>
      </c>
      <c r="G12" s="114">
        <v>35000</v>
      </c>
      <c r="H12" s="224">
        <v>0.79046027372510053</v>
      </c>
      <c r="I12" s="114">
        <v>35000</v>
      </c>
      <c r="J12" s="222">
        <v>35000</v>
      </c>
    </row>
    <row r="13" spans="1:10" ht="15.75" thickBot="1" x14ac:dyDescent="0.3">
      <c r="A13" s="591"/>
      <c r="B13" s="139">
        <v>630</v>
      </c>
      <c r="C13" s="140" t="s">
        <v>123</v>
      </c>
      <c r="D13" s="236"/>
      <c r="E13" s="236"/>
      <c r="F13" s="236">
        <v>0</v>
      </c>
      <c r="G13" s="237"/>
      <c r="H13" s="228">
        <v>0</v>
      </c>
      <c r="I13" s="229"/>
      <c r="J13" s="238"/>
    </row>
    <row r="14" spans="1:10" ht="15.75" thickBot="1" x14ac:dyDescent="0.3">
      <c r="A14" s="136" t="s">
        <v>124</v>
      </c>
      <c r="B14" s="542" t="s">
        <v>125</v>
      </c>
      <c r="C14" s="523"/>
      <c r="D14" s="231">
        <v>41744</v>
      </c>
      <c r="E14" s="231">
        <v>45925.279999999999</v>
      </c>
      <c r="F14" s="231">
        <v>47873</v>
      </c>
      <c r="G14" s="231">
        <v>52389</v>
      </c>
      <c r="H14" s="232">
        <v>1.0943329225241785</v>
      </c>
      <c r="I14" s="95">
        <v>52389</v>
      </c>
      <c r="J14" s="233">
        <v>52389</v>
      </c>
    </row>
    <row r="15" spans="1:10" x14ac:dyDescent="0.25">
      <c r="A15" s="589"/>
      <c r="B15" s="134">
        <v>610</v>
      </c>
      <c r="C15" s="141" t="s">
        <v>115</v>
      </c>
      <c r="D15" s="51">
        <v>28346</v>
      </c>
      <c r="E15" s="51">
        <v>29579.17</v>
      </c>
      <c r="F15" s="51">
        <v>33798</v>
      </c>
      <c r="G15" s="217">
        <v>35768</v>
      </c>
      <c r="H15" s="218">
        <v>1.0582874726315166</v>
      </c>
      <c r="I15" s="219">
        <v>35768</v>
      </c>
      <c r="J15" s="220">
        <v>35768</v>
      </c>
    </row>
    <row r="16" spans="1:10" x14ac:dyDescent="0.25">
      <c r="A16" s="590"/>
      <c r="B16" s="135">
        <v>620</v>
      </c>
      <c r="C16" s="142" t="s">
        <v>116</v>
      </c>
      <c r="D16" s="56">
        <v>10698</v>
      </c>
      <c r="E16" s="56">
        <v>10565.18</v>
      </c>
      <c r="F16" s="56">
        <v>11375</v>
      </c>
      <c r="G16" s="223">
        <v>13121</v>
      </c>
      <c r="H16" s="224">
        <v>1.1534945054945054</v>
      </c>
      <c r="I16" s="221">
        <v>13121</v>
      </c>
      <c r="J16" s="222">
        <v>13121</v>
      </c>
    </row>
    <row r="17" spans="1:10" x14ac:dyDescent="0.25">
      <c r="A17" s="590"/>
      <c r="B17" s="135">
        <v>630</v>
      </c>
      <c r="C17" s="142" t="s">
        <v>117</v>
      </c>
      <c r="D17" s="56">
        <v>2700</v>
      </c>
      <c r="E17" s="56">
        <v>2297.94</v>
      </c>
      <c r="F17" s="56">
        <v>2700</v>
      </c>
      <c r="G17" s="223">
        <v>3500</v>
      </c>
      <c r="H17" s="224">
        <v>1.2962962962962963</v>
      </c>
      <c r="I17" s="221">
        <v>3500</v>
      </c>
      <c r="J17" s="222">
        <v>3500</v>
      </c>
    </row>
    <row r="18" spans="1:10" ht="15.75" thickBot="1" x14ac:dyDescent="0.3">
      <c r="A18" s="591"/>
      <c r="B18" s="143">
        <v>640</v>
      </c>
      <c r="C18" s="144" t="s">
        <v>126</v>
      </c>
      <c r="D18" s="98"/>
      <c r="E18" s="98">
        <v>3482.99</v>
      </c>
      <c r="F18" s="98">
        <v>0</v>
      </c>
      <c r="G18" s="239"/>
      <c r="H18" s="228">
        <v>0</v>
      </c>
      <c r="I18" s="229"/>
      <c r="J18" s="230"/>
    </row>
    <row r="19" spans="1:10" ht="15.75" thickBot="1" x14ac:dyDescent="0.3">
      <c r="A19" s="136" t="s">
        <v>127</v>
      </c>
      <c r="B19" s="542" t="s">
        <v>128</v>
      </c>
      <c r="C19" s="523"/>
      <c r="D19" s="231">
        <v>18726</v>
      </c>
      <c r="E19" s="231">
        <v>38082.83</v>
      </c>
      <c r="F19" s="231">
        <v>19522</v>
      </c>
      <c r="G19" s="231">
        <v>21381</v>
      </c>
      <c r="H19" s="232">
        <v>1.0952258989857597</v>
      </c>
      <c r="I19" s="240">
        <v>21381</v>
      </c>
      <c r="J19" s="45">
        <v>21381</v>
      </c>
    </row>
    <row r="20" spans="1:10" x14ac:dyDescent="0.25">
      <c r="A20" s="592"/>
      <c r="B20" s="145">
        <v>610</v>
      </c>
      <c r="C20" s="141" t="s">
        <v>115</v>
      </c>
      <c r="D20" s="51">
        <v>13282</v>
      </c>
      <c r="E20" s="51">
        <v>15383.93</v>
      </c>
      <c r="F20" s="51">
        <v>13386</v>
      </c>
      <c r="G20" s="217">
        <v>14546</v>
      </c>
      <c r="H20" s="218">
        <v>1.0866577020767967</v>
      </c>
      <c r="I20" s="219">
        <v>14546</v>
      </c>
      <c r="J20" s="220">
        <v>14546</v>
      </c>
    </row>
    <row r="21" spans="1:10" x14ac:dyDescent="0.25">
      <c r="A21" s="593"/>
      <c r="B21" s="146">
        <v>620</v>
      </c>
      <c r="C21" s="142" t="s">
        <v>116</v>
      </c>
      <c r="D21" s="56">
        <v>4894</v>
      </c>
      <c r="E21" s="56">
        <v>5689.59</v>
      </c>
      <c r="F21" s="56">
        <v>4936</v>
      </c>
      <c r="G21" s="223">
        <v>5335</v>
      </c>
      <c r="H21" s="224">
        <v>1.0808346839546192</v>
      </c>
      <c r="I21" s="221">
        <v>5335</v>
      </c>
      <c r="J21" s="222">
        <v>5335</v>
      </c>
    </row>
    <row r="22" spans="1:10" x14ac:dyDescent="0.25">
      <c r="A22" s="593"/>
      <c r="B22" s="146">
        <v>630</v>
      </c>
      <c r="C22" s="142" t="s">
        <v>117</v>
      </c>
      <c r="D22" s="56">
        <v>550</v>
      </c>
      <c r="E22" s="56">
        <v>1075.21</v>
      </c>
      <c r="F22" s="56">
        <v>1200</v>
      </c>
      <c r="G22" s="223">
        <v>1500</v>
      </c>
      <c r="H22" s="224">
        <v>1.25</v>
      </c>
      <c r="I22" s="221">
        <v>1500</v>
      </c>
      <c r="J22" s="222">
        <v>1500</v>
      </c>
    </row>
    <row r="23" spans="1:10" x14ac:dyDescent="0.25">
      <c r="A23" s="593"/>
      <c r="B23" s="146">
        <v>640</v>
      </c>
      <c r="C23" s="14" t="s">
        <v>118</v>
      </c>
      <c r="D23" s="56"/>
      <c r="E23" s="56"/>
      <c r="F23" s="56">
        <v>0</v>
      </c>
      <c r="G23" s="223"/>
      <c r="H23" s="224">
        <v>0</v>
      </c>
      <c r="I23" s="221"/>
      <c r="J23" s="222"/>
    </row>
    <row r="24" spans="1:10" ht="15.75" thickBot="1" x14ac:dyDescent="0.3">
      <c r="A24" s="594"/>
      <c r="B24" s="147">
        <v>600</v>
      </c>
      <c r="C24" s="144" t="s">
        <v>129</v>
      </c>
      <c r="D24" s="98"/>
      <c r="E24" s="98">
        <v>15934.1</v>
      </c>
      <c r="F24" s="98">
        <v>0</v>
      </c>
      <c r="G24" s="239"/>
      <c r="H24" s="228">
        <v>0</v>
      </c>
      <c r="I24" s="229"/>
      <c r="J24" s="230"/>
    </row>
    <row r="25" spans="1:10" ht="15.75" thickBot="1" x14ac:dyDescent="0.3">
      <c r="A25" s="136" t="s">
        <v>130</v>
      </c>
      <c r="B25" s="542" t="s">
        <v>131</v>
      </c>
      <c r="C25" s="523"/>
      <c r="D25" s="231">
        <v>65000</v>
      </c>
      <c r="E25" s="231">
        <v>55265.72</v>
      </c>
      <c r="F25" s="231">
        <v>65000</v>
      </c>
      <c r="G25" s="231">
        <v>65000</v>
      </c>
      <c r="H25" s="241">
        <v>1</v>
      </c>
      <c r="I25" s="240">
        <v>65000</v>
      </c>
      <c r="J25" s="45">
        <v>65000</v>
      </c>
    </row>
    <row r="26" spans="1:10" ht="15.75" thickBot="1" x14ac:dyDescent="0.3">
      <c r="A26" s="148"/>
      <c r="B26" s="149">
        <v>630</v>
      </c>
      <c r="C26" s="150" t="s">
        <v>132</v>
      </c>
      <c r="D26" s="98">
        <v>65000</v>
      </c>
      <c r="E26" s="98">
        <v>55265.72</v>
      </c>
      <c r="F26" s="98">
        <v>65000</v>
      </c>
      <c r="G26" s="239">
        <v>65000</v>
      </c>
      <c r="H26" s="242">
        <v>1</v>
      </c>
      <c r="I26" s="243">
        <v>65000</v>
      </c>
      <c r="J26" s="244">
        <v>65000</v>
      </c>
    </row>
    <row r="27" spans="1:10" ht="15.75" thickBot="1" x14ac:dyDescent="0.3">
      <c r="A27" s="136" t="s">
        <v>133</v>
      </c>
      <c r="B27" s="542" t="s">
        <v>134</v>
      </c>
      <c r="C27" s="523"/>
      <c r="D27" s="231">
        <v>500</v>
      </c>
      <c r="E27" s="231">
        <v>4</v>
      </c>
      <c r="F27" s="231">
        <v>500</v>
      </c>
      <c r="G27" s="231">
        <v>1000</v>
      </c>
      <c r="H27" s="241">
        <v>2</v>
      </c>
      <c r="I27" s="240">
        <v>1000</v>
      </c>
      <c r="J27" s="45">
        <v>1000</v>
      </c>
    </row>
    <row r="28" spans="1:10" ht="15.75" thickBot="1" x14ac:dyDescent="0.3">
      <c r="A28" s="151"/>
      <c r="B28" s="152"/>
      <c r="C28" s="150" t="s">
        <v>135</v>
      </c>
      <c r="D28" s="98">
        <v>500</v>
      </c>
      <c r="E28" s="98">
        <v>4</v>
      </c>
      <c r="F28" s="98">
        <v>500</v>
      </c>
      <c r="G28" s="239">
        <v>1000</v>
      </c>
      <c r="H28" s="232">
        <v>2</v>
      </c>
      <c r="I28" s="245">
        <v>1000</v>
      </c>
      <c r="J28" s="49">
        <v>1000</v>
      </c>
    </row>
    <row r="29" spans="1:10" ht="15.75" thickBot="1" x14ac:dyDescent="0.3">
      <c r="A29" s="136" t="s">
        <v>136</v>
      </c>
      <c r="B29" s="542" t="s">
        <v>137</v>
      </c>
      <c r="C29" s="523"/>
      <c r="D29" s="231">
        <v>267388</v>
      </c>
      <c r="E29" s="231">
        <v>284752.95999999996</v>
      </c>
      <c r="F29" s="231">
        <v>299998</v>
      </c>
      <c r="G29" s="231">
        <v>352062</v>
      </c>
      <c r="H29" s="241">
        <v>1.1735478236521577</v>
      </c>
      <c r="I29" s="240">
        <v>352062</v>
      </c>
      <c r="J29" s="45">
        <v>352062</v>
      </c>
    </row>
    <row r="30" spans="1:10" x14ac:dyDescent="0.25">
      <c r="A30" s="550"/>
      <c r="B30" s="145">
        <v>610</v>
      </c>
      <c r="C30" s="13" t="s">
        <v>115</v>
      </c>
      <c r="D30" s="51">
        <v>126938</v>
      </c>
      <c r="E30" s="51">
        <v>141300.32999999999</v>
      </c>
      <c r="F30" s="51">
        <v>143285</v>
      </c>
      <c r="G30" s="217">
        <v>177256</v>
      </c>
      <c r="H30" s="218">
        <v>1.2370869246606413</v>
      </c>
      <c r="I30" s="219">
        <v>177256</v>
      </c>
      <c r="J30" s="220">
        <v>177256</v>
      </c>
    </row>
    <row r="31" spans="1:10" x14ac:dyDescent="0.25">
      <c r="A31" s="551"/>
      <c r="B31" s="146">
        <v>620</v>
      </c>
      <c r="C31" s="14" t="s">
        <v>116</v>
      </c>
      <c r="D31" s="56">
        <v>46411</v>
      </c>
      <c r="E31" s="56">
        <v>51299.290000000008</v>
      </c>
      <c r="F31" s="56">
        <v>51973</v>
      </c>
      <c r="G31" s="223">
        <v>63933</v>
      </c>
      <c r="H31" s="224">
        <v>1.2301194851172725</v>
      </c>
      <c r="I31" s="221">
        <v>63933</v>
      </c>
      <c r="J31" s="222">
        <v>63933</v>
      </c>
    </row>
    <row r="32" spans="1:10" x14ac:dyDescent="0.25">
      <c r="A32" s="551"/>
      <c r="B32" s="146">
        <v>630</v>
      </c>
      <c r="C32" s="14" t="s">
        <v>117</v>
      </c>
      <c r="D32" s="56">
        <v>19000</v>
      </c>
      <c r="E32" s="56">
        <v>25182.800000000003</v>
      </c>
      <c r="F32" s="56">
        <v>25000</v>
      </c>
      <c r="G32" s="223">
        <v>25500</v>
      </c>
      <c r="H32" s="224">
        <v>1.02</v>
      </c>
      <c r="I32" s="221">
        <v>25500</v>
      </c>
      <c r="J32" s="222">
        <v>25500</v>
      </c>
    </row>
    <row r="33" spans="1:10" ht="15.75" thickBot="1" x14ac:dyDescent="0.3">
      <c r="A33" s="552"/>
      <c r="B33" s="146">
        <v>650</v>
      </c>
      <c r="C33" s="14" t="s">
        <v>83</v>
      </c>
      <c r="D33" s="98">
        <v>75039</v>
      </c>
      <c r="E33" s="98">
        <v>66970.539999999994</v>
      </c>
      <c r="F33" s="98">
        <v>79740</v>
      </c>
      <c r="G33" s="239">
        <v>85373</v>
      </c>
      <c r="H33" s="228">
        <v>1.0706420867820416</v>
      </c>
      <c r="I33" s="246">
        <v>85373</v>
      </c>
      <c r="J33" s="238">
        <v>85373</v>
      </c>
    </row>
    <row r="34" spans="1:10" ht="15.75" thickBot="1" x14ac:dyDescent="0.3">
      <c r="A34" s="136" t="s">
        <v>138</v>
      </c>
      <c r="B34" s="542" t="s">
        <v>139</v>
      </c>
      <c r="C34" s="523"/>
      <c r="D34" s="231">
        <v>1000</v>
      </c>
      <c r="E34" s="231">
        <v>2459.98</v>
      </c>
      <c r="F34" s="231">
        <v>3500</v>
      </c>
      <c r="G34" s="231">
        <v>2000</v>
      </c>
      <c r="H34" s="241">
        <v>0.5714285714285714</v>
      </c>
      <c r="I34" s="240">
        <v>2000</v>
      </c>
      <c r="J34" s="45">
        <v>2000</v>
      </c>
    </row>
    <row r="35" spans="1:10" ht="15.75" thickBot="1" x14ac:dyDescent="0.3">
      <c r="A35" s="151"/>
      <c r="B35" s="153"/>
      <c r="C35" s="154" t="s">
        <v>140</v>
      </c>
      <c r="D35" s="47">
        <v>1000</v>
      </c>
      <c r="E35" s="47">
        <v>2459.98</v>
      </c>
      <c r="F35" s="47">
        <v>3500</v>
      </c>
      <c r="G35" s="247">
        <v>2000</v>
      </c>
      <c r="H35" s="232">
        <v>0.5714285714285714</v>
      </c>
      <c r="I35" s="245">
        <v>2000</v>
      </c>
      <c r="J35" s="49">
        <v>2000</v>
      </c>
    </row>
    <row r="36" spans="1:10" ht="15.75" thickBot="1" x14ac:dyDescent="0.3">
      <c r="A36" s="155" t="s">
        <v>141</v>
      </c>
      <c r="B36" s="542" t="s">
        <v>142</v>
      </c>
      <c r="C36" s="523"/>
      <c r="D36" s="248">
        <v>76963</v>
      </c>
      <c r="E36" s="248">
        <v>88456.510000000009</v>
      </c>
      <c r="F36" s="248">
        <v>69044</v>
      </c>
      <c r="G36" s="248">
        <v>74269</v>
      </c>
      <c r="H36" s="241">
        <v>1.0756763802792422</v>
      </c>
      <c r="I36" s="240">
        <v>74269</v>
      </c>
      <c r="J36" s="45">
        <v>74269</v>
      </c>
    </row>
    <row r="37" spans="1:10" x14ac:dyDescent="0.25">
      <c r="A37" s="550"/>
      <c r="B37" s="145">
        <v>610</v>
      </c>
      <c r="C37" s="13" t="s">
        <v>115</v>
      </c>
      <c r="D37" s="51">
        <v>47240</v>
      </c>
      <c r="E37" s="51">
        <v>53526.83</v>
      </c>
      <c r="F37" s="51">
        <v>39309</v>
      </c>
      <c r="G37" s="217">
        <v>45403</v>
      </c>
      <c r="H37" s="218">
        <v>1.1550281106108016</v>
      </c>
      <c r="I37" s="219">
        <v>45403</v>
      </c>
      <c r="J37" s="220">
        <v>45403</v>
      </c>
    </row>
    <row r="38" spans="1:10" x14ac:dyDescent="0.25">
      <c r="A38" s="551"/>
      <c r="B38" s="146">
        <v>620</v>
      </c>
      <c r="C38" s="14" t="s">
        <v>116</v>
      </c>
      <c r="D38" s="56">
        <v>16725</v>
      </c>
      <c r="E38" s="56">
        <v>17891.14</v>
      </c>
      <c r="F38" s="56">
        <v>13737</v>
      </c>
      <c r="G38" s="223">
        <v>15868</v>
      </c>
      <c r="H38" s="224">
        <v>1.155128485113198</v>
      </c>
      <c r="I38" s="221">
        <v>15868</v>
      </c>
      <c r="J38" s="222">
        <v>15868</v>
      </c>
    </row>
    <row r="39" spans="1:10" x14ac:dyDescent="0.25">
      <c r="A39" s="551"/>
      <c r="B39" s="146">
        <v>630</v>
      </c>
      <c r="C39" s="14" t="s">
        <v>117</v>
      </c>
      <c r="D39" s="56">
        <v>12998</v>
      </c>
      <c r="E39" s="56">
        <v>16926.13</v>
      </c>
      <c r="F39" s="56">
        <v>15998</v>
      </c>
      <c r="G39" s="223">
        <v>12998</v>
      </c>
      <c r="H39" s="224">
        <v>0.81247655956994624</v>
      </c>
      <c r="I39" s="221">
        <v>12998</v>
      </c>
      <c r="J39" s="222">
        <v>12998</v>
      </c>
    </row>
    <row r="40" spans="1:10" ht="15.75" thickBot="1" x14ac:dyDescent="0.3">
      <c r="A40" s="552"/>
      <c r="B40" s="146">
        <v>640</v>
      </c>
      <c r="C40" s="144"/>
      <c r="D40" s="98"/>
      <c r="E40" s="98">
        <v>112.41</v>
      </c>
      <c r="F40" s="98">
        <v>0</v>
      </c>
      <c r="G40" s="239"/>
      <c r="H40" s="228">
        <v>0</v>
      </c>
      <c r="I40" s="246"/>
      <c r="J40" s="238"/>
    </row>
    <row r="41" spans="1:10" ht="15.75" thickBot="1" x14ac:dyDescent="0.3">
      <c r="A41" s="136" t="s">
        <v>143</v>
      </c>
      <c r="B41" s="542" t="s">
        <v>144</v>
      </c>
      <c r="C41" s="523"/>
      <c r="D41" s="231">
        <v>200</v>
      </c>
      <c r="E41" s="231">
        <v>150</v>
      </c>
      <c r="F41" s="231">
        <v>200</v>
      </c>
      <c r="G41" s="231">
        <v>500</v>
      </c>
      <c r="H41" s="232">
        <v>2.5</v>
      </c>
      <c r="I41" s="240">
        <v>500</v>
      </c>
      <c r="J41" s="45">
        <v>200</v>
      </c>
    </row>
    <row r="42" spans="1:10" ht="15.75" thickBot="1" x14ac:dyDescent="0.3">
      <c r="A42" s="156"/>
      <c r="B42" s="157">
        <v>640</v>
      </c>
      <c r="C42" s="158" t="s">
        <v>145</v>
      </c>
      <c r="D42" s="47">
        <v>200</v>
      </c>
      <c r="E42" s="47">
        <v>150</v>
      </c>
      <c r="F42" s="47">
        <v>200</v>
      </c>
      <c r="G42" s="247">
        <v>500</v>
      </c>
      <c r="H42" s="232">
        <v>2.5</v>
      </c>
      <c r="I42" s="245">
        <v>500</v>
      </c>
      <c r="J42" s="49">
        <v>200</v>
      </c>
    </row>
    <row r="43" spans="1:10" ht="15.75" thickBot="1" x14ac:dyDescent="0.3">
      <c r="A43" s="136" t="s">
        <v>146</v>
      </c>
      <c r="B43" s="542" t="s">
        <v>147</v>
      </c>
      <c r="C43" s="523"/>
      <c r="D43" s="248">
        <v>98937</v>
      </c>
      <c r="E43" s="248">
        <v>104096.26</v>
      </c>
      <c r="F43" s="248">
        <v>47757</v>
      </c>
      <c r="G43" s="248">
        <v>43341</v>
      </c>
      <c r="H43" s="241">
        <v>0.90753188014322506</v>
      </c>
      <c r="I43" s="240">
        <v>43341</v>
      </c>
      <c r="J43" s="45">
        <v>43341</v>
      </c>
    </row>
    <row r="44" spans="1:10" x14ac:dyDescent="0.25">
      <c r="A44" s="550"/>
      <c r="B44" s="134">
        <v>610</v>
      </c>
      <c r="C44" s="13" t="s">
        <v>115</v>
      </c>
      <c r="D44" s="51">
        <v>35574</v>
      </c>
      <c r="E44" s="51">
        <v>23174.11</v>
      </c>
      <c r="F44" s="51">
        <v>32202</v>
      </c>
      <c r="G44" s="217">
        <v>29086</v>
      </c>
      <c r="H44" s="249">
        <v>0.90323582386187196</v>
      </c>
      <c r="I44" s="250">
        <v>29086</v>
      </c>
      <c r="J44" s="251">
        <v>29086</v>
      </c>
    </row>
    <row r="45" spans="1:10" x14ac:dyDescent="0.25">
      <c r="A45" s="551"/>
      <c r="B45" s="135">
        <v>620</v>
      </c>
      <c r="C45" s="14" t="s">
        <v>116</v>
      </c>
      <c r="D45" s="56">
        <v>12613</v>
      </c>
      <c r="E45" s="56">
        <v>7938.05</v>
      </c>
      <c r="F45" s="56">
        <v>11455</v>
      </c>
      <c r="G45" s="223">
        <v>10455</v>
      </c>
      <c r="H45" s="224">
        <v>0.91270187690964644</v>
      </c>
      <c r="I45" s="221">
        <v>10455</v>
      </c>
      <c r="J45" s="222">
        <v>10455</v>
      </c>
    </row>
    <row r="46" spans="1:10" x14ac:dyDescent="0.25">
      <c r="A46" s="551"/>
      <c r="B46" s="135">
        <v>630</v>
      </c>
      <c r="C46" s="14" t="s">
        <v>117</v>
      </c>
      <c r="D46" s="56">
        <v>2800</v>
      </c>
      <c r="E46" s="56">
        <v>1161.9700000000012</v>
      </c>
      <c r="F46" s="56">
        <v>4100</v>
      </c>
      <c r="G46" s="223">
        <v>3800</v>
      </c>
      <c r="H46" s="224">
        <v>0.92682926829268297</v>
      </c>
      <c r="I46" s="221">
        <v>3800</v>
      </c>
      <c r="J46" s="222">
        <v>3800</v>
      </c>
    </row>
    <row r="47" spans="1:10" x14ac:dyDescent="0.25">
      <c r="A47" s="551"/>
      <c r="B47" s="159">
        <v>630</v>
      </c>
      <c r="C47" s="160" t="s">
        <v>148</v>
      </c>
      <c r="D47" s="75">
        <v>22100</v>
      </c>
      <c r="E47" s="75">
        <v>33668.230000000003</v>
      </c>
      <c r="F47" s="75"/>
      <c r="G47" s="252">
        <v>0</v>
      </c>
      <c r="H47" s="228">
        <v>0</v>
      </c>
      <c r="I47" s="246"/>
      <c r="J47" s="238"/>
    </row>
    <row r="48" spans="1:10" x14ac:dyDescent="0.25">
      <c r="A48" s="551"/>
      <c r="B48" s="159">
        <v>630</v>
      </c>
      <c r="C48" s="160" t="s">
        <v>149</v>
      </c>
      <c r="D48" s="75">
        <v>25850</v>
      </c>
      <c r="E48" s="75">
        <v>28535.95</v>
      </c>
      <c r="F48" s="75"/>
      <c r="G48" s="252">
        <v>0</v>
      </c>
      <c r="H48" s="228">
        <v>0</v>
      </c>
      <c r="I48" s="246"/>
      <c r="J48" s="238"/>
    </row>
    <row r="49" spans="1:10" ht="15.75" thickBot="1" x14ac:dyDescent="0.3">
      <c r="A49" s="552"/>
      <c r="B49" s="161">
        <v>630</v>
      </c>
      <c r="C49" s="15" t="s">
        <v>100</v>
      </c>
      <c r="D49" s="61"/>
      <c r="E49" s="61">
        <v>9617.9500000000007</v>
      </c>
      <c r="F49" s="61"/>
      <c r="G49" s="253"/>
      <c r="H49" s="254">
        <v>0</v>
      </c>
      <c r="I49" s="255"/>
      <c r="J49" s="256"/>
    </row>
    <row r="50" spans="1:10" ht="15.75" thickBot="1" x14ac:dyDescent="0.3">
      <c r="A50" s="136" t="s">
        <v>150</v>
      </c>
      <c r="B50" s="542" t="s">
        <v>151</v>
      </c>
      <c r="C50" s="523"/>
      <c r="D50" s="231">
        <v>444157</v>
      </c>
      <c r="E50" s="231">
        <v>591802.98</v>
      </c>
      <c r="F50" s="231">
        <v>495779</v>
      </c>
      <c r="G50" s="231">
        <v>490355</v>
      </c>
      <c r="H50" s="241">
        <v>0.98905964149348802</v>
      </c>
      <c r="I50" s="240">
        <v>501016</v>
      </c>
      <c r="J50" s="45">
        <v>511996</v>
      </c>
    </row>
    <row r="51" spans="1:10" x14ac:dyDescent="0.25">
      <c r="A51" s="592"/>
      <c r="B51" s="162">
        <v>640</v>
      </c>
      <c r="C51" s="163" t="s">
        <v>152</v>
      </c>
      <c r="D51" s="234">
        <v>346757</v>
      </c>
      <c r="E51" s="234">
        <v>506164.22</v>
      </c>
      <c r="F51" s="234">
        <v>355779</v>
      </c>
      <c r="G51" s="234">
        <v>355355</v>
      </c>
      <c r="H51" s="218">
        <v>0.99880824894105613</v>
      </c>
      <c r="I51" s="219">
        <v>366016</v>
      </c>
      <c r="J51" s="220">
        <v>376996</v>
      </c>
    </row>
    <row r="52" spans="1:10" x14ac:dyDescent="0.25">
      <c r="A52" s="593"/>
      <c r="B52" s="162">
        <v>640</v>
      </c>
      <c r="C52" s="164" t="s">
        <v>153</v>
      </c>
      <c r="D52" s="257"/>
      <c r="E52" s="257"/>
      <c r="F52" s="257">
        <v>0</v>
      </c>
      <c r="G52" s="258">
        <v>0</v>
      </c>
      <c r="H52" s="218">
        <v>0</v>
      </c>
      <c r="I52" s="219"/>
      <c r="J52" s="220"/>
    </row>
    <row r="53" spans="1:10" x14ac:dyDescent="0.25">
      <c r="A53" s="593"/>
      <c r="B53" s="162">
        <v>630</v>
      </c>
      <c r="C53" s="164" t="s">
        <v>154</v>
      </c>
      <c r="D53" s="257">
        <v>5500</v>
      </c>
      <c r="E53" s="257"/>
      <c r="F53" s="257">
        <v>0</v>
      </c>
      <c r="G53" s="257">
        <v>0</v>
      </c>
      <c r="H53" s="224">
        <v>0</v>
      </c>
      <c r="I53" s="221">
        <v>0</v>
      </c>
      <c r="J53" s="222">
        <v>0</v>
      </c>
    </row>
    <row r="54" spans="1:10" x14ac:dyDescent="0.25">
      <c r="A54" s="593"/>
      <c r="B54" s="162">
        <v>630</v>
      </c>
      <c r="C54" s="164" t="s">
        <v>155</v>
      </c>
      <c r="D54" s="257">
        <v>26900</v>
      </c>
      <c r="E54" s="257">
        <v>16532.2</v>
      </c>
      <c r="F54" s="257">
        <v>45000</v>
      </c>
      <c r="G54" s="258">
        <v>30000</v>
      </c>
      <c r="H54" s="224">
        <v>0.66666666666666663</v>
      </c>
      <c r="I54" s="221">
        <v>30000</v>
      </c>
      <c r="J54" s="222">
        <v>30000</v>
      </c>
    </row>
    <row r="55" spans="1:10" ht="15.75" thickBot="1" x14ac:dyDescent="0.3">
      <c r="A55" s="594"/>
      <c r="B55" s="147">
        <v>640</v>
      </c>
      <c r="C55" s="165" t="s">
        <v>156</v>
      </c>
      <c r="D55" s="109">
        <v>65000</v>
      </c>
      <c r="E55" s="109">
        <v>69106.559999999998</v>
      </c>
      <c r="F55" s="109">
        <v>95000</v>
      </c>
      <c r="G55" s="259">
        <v>105000</v>
      </c>
      <c r="H55" s="228">
        <v>1.1052631578947369</v>
      </c>
      <c r="I55" s="246">
        <v>105000</v>
      </c>
      <c r="J55" s="238">
        <v>105000</v>
      </c>
    </row>
    <row r="56" spans="1:10" ht="15.75" thickBot="1" x14ac:dyDescent="0.3">
      <c r="A56" s="166" t="s">
        <v>157</v>
      </c>
      <c r="B56" s="575" t="s">
        <v>158</v>
      </c>
      <c r="C56" s="535"/>
      <c r="D56" s="260">
        <v>95878</v>
      </c>
      <c r="E56" s="260">
        <v>121874.13</v>
      </c>
      <c r="F56" s="260">
        <v>143094</v>
      </c>
      <c r="G56" s="260">
        <v>152534</v>
      </c>
      <c r="H56" s="241">
        <v>1.0659706207108615</v>
      </c>
      <c r="I56" s="240">
        <v>137534</v>
      </c>
      <c r="J56" s="45">
        <v>137534</v>
      </c>
    </row>
    <row r="57" spans="1:10" ht="15.75" thickBot="1" x14ac:dyDescent="0.3">
      <c r="A57" s="589"/>
      <c r="B57" s="599" t="s">
        <v>159</v>
      </c>
      <c r="C57" s="600"/>
      <c r="D57" s="247">
        <v>28425</v>
      </c>
      <c r="E57" s="247">
        <v>27824.831324799998</v>
      </c>
      <c r="F57" s="247">
        <v>30218</v>
      </c>
      <c r="G57" s="247">
        <v>34081</v>
      </c>
      <c r="H57" s="241">
        <v>1.1278377126216164</v>
      </c>
      <c r="I57" s="245">
        <v>34081</v>
      </c>
      <c r="J57" s="49">
        <v>34081</v>
      </c>
    </row>
    <row r="58" spans="1:10" x14ac:dyDescent="0.25">
      <c r="A58" s="590"/>
      <c r="B58" s="167">
        <v>610</v>
      </c>
      <c r="C58" s="36" t="s">
        <v>115</v>
      </c>
      <c r="D58" s="257">
        <v>15292</v>
      </c>
      <c r="E58" s="257">
        <v>13380.38</v>
      </c>
      <c r="F58" s="257">
        <v>16712</v>
      </c>
      <c r="G58" s="261">
        <v>19420</v>
      </c>
      <c r="H58" s="218">
        <v>1.1620392532312112</v>
      </c>
      <c r="I58" s="219">
        <v>19420</v>
      </c>
      <c r="J58" s="220">
        <v>19420</v>
      </c>
    </row>
    <row r="59" spans="1:10" x14ac:dyDescent="0.25">
      <c r="A59" s="590"/>
      <c r="B59" s="167">
        <v>620</v>
      </c>
      <c r="C59" s="36" t="s">
        <v>116</v>
      </c>
      <c r="D59" s="257">
        <v>5633</v>
      </c>
      <c r="E59" s="257">
        <v>6884.72</v>
      </c>
      <c r="F59" s="257">
        <v>6006</v>
      </c>
      <c r="G59" s="261">
        <v>7161</v>
      </c>
      <c r="H59" s="224">
        <v>1.1923076923076923</v>
      </c>
      <c r="I59" s="221">
        <v>7161</v>
      </c>
      <c r="J59" s="222">
        <v>7161</v>
      </c>
    </row>
    <row r="60" spans="1:10" ht="15.75" thickBot="1" x14ac:dyDescent="0.3">
      <c r="A60" s="590"/>
      <c r="B60" s="168">
        <v>630</v>
      </c>
      <c r="C60" s="29" t="s">
        <v>117</v>
      </c>
      <c r="D60" s="109">
        <v>7500</v>
      </c>
      <c r="E60" s="109">
        <v>7559.7313247999991</v>
      </c>
      <c r="F60" s="109">
        <v>7500</v>
      </c>
      <c r="G60" s="253">
        <v>7500</v>
      </c>
      <c r="H60" s="262">
        <v>1</v>
      </c>
      <c r="I60" s="263">
        <v>7500</v>
      </c>
      <c r="J60" s="264">
        <v>7500</v>
      </c>
    </row>
    <row r="61" spans="1:10" x14ac:dyDescent="0.25">
      <c r="A61" s="590"/>
      <c r="B61" s="167">
        <v>600</v>
      </c>
      <c r="C61" s="36" t="s">
        <v>160</v>
      </c>
      <c r="D61" s="257">
        <v>16500</v>
      </c>
      <c r="E61" s="257">
        <v>18403.2986752</v>
      </c>
      <c r="F61" s="257">
        <v>34500</v>
      </c>
      <c r="G61" s="261">
        <v>34500</v>
      </c>
      <c r="H61" s="218">
        <v>1</v>
      </c>
      <c r="I61" s="219">
        <v>34500</v>
      </c>
      <c r="J61" s="220">
        <v>34500</v>
      </c>
    </row>
    <row r="62" spans="1:10" x14ac:dyDescent="0.25">
      <c r="A62" s="590"/>
      <c r="B62" s="167">
        <v>600</v>
      </c>
      <c r="C62" s="36" t="s">
        <v>161</v>
      </c>
      <c r="D62" s="257">
        <v>0</v>
      </c>
      <c r="E62" s="257"/>
      <c r="F62" s="257">
        <v>33423</v>
      </c>
      <c r="G62" s="223">
        <v>34000</v>
      </c>
      <c r="H62" s="224">
        <v>1.0172635610208538</v>
      </c>
      <c r="I62" s="221">
        <v>34000</v>
      </c>
      <c r="J62" s="222">
        <v>34000</v>
      </c>
    </row>
    <row r="63" spans="1:10" x14ac:dyDescent="0.25">
      <c r="A63" s="590"/>
      <c r="B63" s="167">
        <v>600</v>
      </c>
      <c r="C63" s="5" t="s">
        <v>162</v>
      </c>
      <c r="D63" s="114">
        <v>4000</v>
      </c>
      <c r="E63" s="114"/>
      <c r="F63" s="114">
        <v>0</v>
      </c>
      <c r="G63" s="223">
        <v>5000</v>
      </c>
      <c r="H63" s="224">
        <v>0</v>
      </c>
      <c r="I63" s="221"/>
      <c r="J63" s="222"/>
    </row>
    <row r="64" spans="1:10" x14ac:dyDescent="0.25">
      <c r="A64" s="590"/>
      <c r="B64" s="167">
        <v>600</v>
      </c>
      <c r="C64" s="5" t="s">
        <v>163</v>
      </c>
      <c r="D64" s="114">
        <v>6000</v>
      </c>
      <c r="E64" s="114">
        <v>4165.32</v>
      </c>
      <c r="F64" s="114">
        <v>5000</v>
      </c>
      <c r="G64" s="223">
        <v>15000</v>
      </c>
      <c r="H64" s="224">
        <v>3</v>
      </c>
      <c r="I64" s="221">
        <v>5000</v>
      </c>
      <c r="J64" s="222">
        <v>5000</v>
      </c>
    </row>
    <row r="65" spans="1:10" x14ac:dyDescent="0.25">
      <c r="A65" s="590"/>
      <c r="B65" s="167">
        <v>600</v>
      </c>
      <c r="C65" s="5" t="s">
        <v>164</v>
      </c>
      <c r="D65" s="114">
        <v>1000</v>
      </c>
      <c r="E65" s="114"/>
      <c r="F65" s="114">
        <v>0</v>
      </c>
      <c r="G65" s="223">
        <v>1000</v>
      </c>
      <c r="H65" s="224">
        <v>0</v>
      </c>
      <c r="I65" s="221">
        <v>1000</v>
      </c>
      <c r="J65" s="222">
        <v>1000</v>
      </c>
    </row>
    <row r="66" spans="1:10" ht="15.75" thickBot="1" x14ac:dyDescent="0.3">
      <c r="A66" s="590"/>
      <c r="B66" s="167">
        <v>600</v>
      </c>
      <c r="C66" s="5" t="s">
        <v>165</v>
      </c>
      <c r="D66" s="114">
        <v>39953</v>
      </c>
      <c r="E66" s="114">
        <v>46536.68</v>
      </c>
      <c r="F66" s="114">
        <v>39953</v>
      </c>
      <c r="G66" s="56">
        <v>28953</v>
      </c>
      <c r="H66" s="224">
        <v>0.72467649488148578</v>
      </c>
      <c r="I66" s="221">
        <v>28953</v>
      </c>
      <c r="J66" s="222">
        <v>28953</v>
      </c>
    </row>
    <row r="67" spans="1:10" hidden="1" x14ac:dyDescent="0.25">
      <c r="A67" s="590"/>
      <c r="B67" s="167">
        <v>600</v>
      </c>
      <c r="C67" s="5"/>
      <c r="D67" s="265"/>
      <c r="E67" s="265">
        <v>24944</v>
      </c>
      <c r="F67" s="265">
        <v>0</v>
      </c>
      <c r="G67" s="266"/>
      <c r="H67" s="224">
        <v>0</v>
      </c>
      <c r="I67" s="225"/>
      <c r="J67" s="226"/>
    </row>
    <row r="68" spans="1:10" hidden="1" x14ac:dyDescent="0.25">
      <c r="A68" s="590"/>
      <c r="B68" s="167">
        <v>600</v>
      </c>
      <c r="C68" s="169"/>
      <c r="D68" s="114"/>
      <c r="E68" s="114"/>
      <c r="F68" s="114"/>
      <c r="G68" s="266"/>
      <c r="H68" s="224">
        <v>0</v>
      </c>
      <c r="I68" s="225"/>
      <c r="J68" s="226"/>
    </row>
    <row r="69" spans="1:10" ht="15.75" hidden="1" thickBot="1" x14ac:dyDescent="0.3">
      <c r="A69" s="591"/>
      <c r="B69" s="170">
        <v>600</v>
      </c>
      <c r="C69" s="15"/>
      <c r="D69" s="117"/>
      <c r="E69" s="117"/>
      <c r="F69" s="117"/>
      <c r="G69" s="267"/>
      <c r="H69" s="228">
        <v>0</v>
      </c>
      <c r="I69" s="229"/>
      <c r="J69" s="230"/>
    </row>
    <row r="70" spans="1:10" ht="15.75" thickBot="1" x14ac:dyDescent="0.3">
      <c r="A70" s="136" t="s">
        <v>166</v>
      </c>
      <c r="B70" s="542" t="s">
        <v>167</v>
      </c>
      <c r="C70" s="523"/>
      <c r="D70" s="231">
        <v>131986</v>
      </c>
      <c r="E70" s="231">
        <v>110576.57</v>
      </c>
      <c r="F70" s="231">
        <v>135921</v>
      </c>
      <c r="G70" s="231">
        <v>150245</v>
      </c>
      <c r="H70" s="241">
        <v>1.1053847455507244</v>
      </c>
      <c r="I70" s="240">
        <v>150245</v>
      </c>
      <c r="J70" s="45">
        <v>150245</v>
      </c>
    </row>
    <row r="71" spans="1:10" x14ac:dyDescent="0.25">
      <c r="A71" s="589"/>
      <c r="B71" s="171" t="s">
        <v>168</v>
      </c>
      <c r="C71" s="4" t="s">
        <v>115</v>
      </c>
      <c r="D71" s="258">
        <v>91182</v>
      </c>
      <c r="E71" s="258">
        <v>79978.100000000006</v>
      </c>
      <c r="F71" s="258">
        <v>94096</v>
      </c>
      <c r="G71" s="258">
        <v>104712</v>
      </c>
      <c r="H71" s="218">
        <v>1.1128209488182281</v>
      </c>
      <c r="I71" s="219">
        <v>150245</v>
      </c>
      <c r="J71" s="220">
        <v>150245</v>
      </c>
    </row>
    <row r="72" spans="1:10" x14ac:dyDescent="0.25">
      <c r="A72" s="590"/>
      <c r="B72" s="172" t="s">
        <v>168</v>
      </c>
      <c r="C72" s="5" t="s">
        <v>116</v>
      </c>
      <c r="D72" s="268">
        <v>32804</v>
      </c>
      <c r="E72" s="268">
        <v>24363.74</v>
      </c>
      <c r="F72" s="268">
        <v>33825</v>
      </c>
      <c r="G72" s="268">
        <v>37533</v>
      </c>
      <c r="H72" s="224">
        <v>1.1096230598669623</v>
      </c>
      <c r="I72" s="221"/>
      <c r="J72" s="222"/>
    </row>
    <row r="73" spans="1:10" ht="15.75" thickBot="1" x14ac:dyDescent="0.3">
      <c r="A73" s="591"/>
      <c r="B73" s="173">
        <v>600</v>
      </c>
      <c r="C73" s="15" t="s">
        <v>117</v>
      </c>
      <c r="D73" s="252">
        <v>8000</v>
      </c>
      <c r="E73" s="252">
        <v>6234.73</v>
      </c>
      <c r="F73" s="252">
        <v>8000</v>
      </c>
      <c r="G73" s="252">
        <v>8000</v>
      </c>
      <c r="H73" s="228">
        <v>1</v>
      </c>
      <c r="I73" s="246"/>
      <c r="J73" s="238"/>
    </row>
    <row r="74" spans="1:10" ht="15.75" thickBot="1" x14ac:dyDescent="0.3">
      <c r="A74" s="166" t="s">
        <v>169</v>
      </c>
      <c r="B74" s="601" t="s">
        <v>170</v>
      </c>
      <c r="C74" s="602"/>
      <c r="D74" s="231">
        <v>557298</v>
      </c>
      <c r="E74" s="231">
        <v>593834.11</v>
      </c>
      <c r="F74" s="231">
        <v>653372</v>
      </c>
      <c r="G74" s="231">
        <v>768282</v>
      </c>
      <c r="H74" s="241">
        <v>1.1758722442957457</v>
      </c>
      <c r="I74" s="240">
        <v>775280</v>
      </c>
      <c r="J74" s="45">
        <v>786400</v>
      </c>
    </row>
    <row r="75" spans="1:10" x14ac:dyDescent="0.25">
      <c r="A75" s="592"/>
      <c r="B75" s="137">
        <v>630</v>
      </c>
      <c r="C75" s="174" t="s">
        <v>86</v>
      </c>
      <c r="D75" s="257">
        <v>0</v>
      </c>
      <c r="E75" s="257"/>
      <c r="F75" s="257"/>
      <c r="G75" s="258"/>
      <c r="H75" s="218">
        <v>0</v>
      </c>
      <c r="I75" s="269"/>
      <c r="J75" s="270"/>
    </row>
    <row r="76" spans="1:10" x14ac:dyDescent="0.25">
      <c r="A76" s="593"/>
      <c r="B76" s="172" t="s">
        <v>171</v>
      </c>
      <c r="C76" s="175" t="s">
        <v>172</v>
      </c>
      <c r="D76" s="114">
        <v>3900</v>
      </c>
      <c r="E76" s="114">
        <v>3974.17</v>
      </c>
      <c r="F76" s="114">
        <v>4000</v>
      </c>
      <c r="G76" s="268">
        <v>4000</v>
      </c>
      <c r="H76" s="224">
        <v>1</v>
      </c>
      <c r="I76" s="221">
        <v>3900</v>
      </c>
      <c r="J76" s="222">
        <v>3900</v>
      </c>
    </row>
    <row r="77" spans="1:10" x14ac:dyDescent="0.25">
      <c r="A77" s="593"/>
      <c r="B77" s="172" t="s">
        <v>171</v>
      </c>
      <c r="C77" s="175" t="s">
        <v>173</v>
      </c>
      <c r="D77" s="265">
        <v>0</v>
      </c>
      <c r="E77" s="265"/>
      <c r="F77" s="265">
        <v>0</v>
      </c>
      <c r="G77" s="237">
        <v>0</v>
      </c>
      <c r="H77" s="224">
        <v>0</v>
      </c>
      <c r="I77" s="246">
        <v>2926</v>
      </c>
      <c r="J77" s="238">
        <v>0</v>
      </c>
    </row>
    <row r="78" spans="1:10" ht="15.75" thickBot="1" x14ac:dyDescent="0.3">
      <c r="A78" s="594"/>
      <c r="B78" s="139">
        <v>640</v>
      </c>
      <c r="C78" s="176" t="s">
        <v>174</v>
      </c>
      <c r="D78" s="117">
        <v>553398</v>
      </c>
      <c r="E78" s="117">
        <v>589859.93999999994</v>
      </c>
      <c r="F78" s="117">
        <v>649372</v>
      </c>
      <c r="G78" s="271">
        <v>764282</v>
      </c>
      <c r="H78" s="228">
        <v>1.1769555817004738</v>
      </c>
      <c r="I78" s="246">
        <v>768454</v>
      </c>
      <c r="J78" s="238">
        <v>782500</v>
      </c>
    </row>
    <row r="79" spans="1:10" ht="15.75" thickBot="1" x14ac:dyDescent="0.3">
      <c r="A79" s="177" t="s">
        <v>175</v>
      </c>
      <c r="B79" s="595" t="s">
        <v>176</v>
      </c>
      <c r="C79" s="596"/>
      <c r="D79" s="272"/>
      <c r="E79" s="272"/>
      <c r="F79" s="272"/>
      <c r="G79" s="273">
        <v>0</v>
      </c>
      <c r="H79" s="232">
        <v>0</v>
      </c>
      <c r="I79" s="274"/>
      <c r="J79" s="275"/>
    </row>
    <row r="80" spans="1:10" ht="15.75" thickBot="1" x14ac:dyDescent="0.3">
      <c r="A80" s="500"/>
      <c r="B80" s="501">
        <v>630</v>
      </c>
      <c r="C80" s="502" t="s">
        <v>172</v>
      </c>
      <c r="D80" s="503"/>
      <c r="E80" s="503"/>
      <c r="F80" s="503"/>
      <c r="G80" s="504"/>
      <c r="H80" s="232">
        <v>0</v>
      </c>
      <c r="I80" s="274"/>
      <c r="J80" s="275"/>
    </row>
    <row r="81" spans="1:10" ht="15.75" thickBot="1" x14ac:dyDescent="0.3">
      <c r="A81" s="136" t="s">
        <v>177</v>
      </c>
      <c r="B81" s="597" t="s">
        <v>178</v>
      </c>
      <c r="C81" s="598"/>
      <c r="D81" s="231">
        <v>16859</v>
      </c>
      <c r="E81" s="231">
        <v>21623.989999999998</v>
      </c>
      <c r="F81" s="231">
        <v>20283</v>
      </c>
      <c r="G81" s="231">
        <v>20651</v>
      </c>
      <c r="H81" s="241">
        <v>1.0181432726914164</v>
      </c>
      <c r="I81" s="240">
        <v>20651</v>
      </c>
      <c r="J81" s="45">
        <v>20651</v>
      </c>
    </row>
    <row r="82" spans="1:10" x14ac:dyDescent="0.25">
      <c r="A82" s="589"/>
      <c r="B82" s="145">
        <v>610</v>
      </c>
      <c r="C82" s="13" t="s">
        <v>115</v>
      </c>
      <c r="D82" s="51">
        <v>11664</v>
      </c>
      <c r="E82" s="51">
        <v>13090.95</v>
      </c>
      <c r="F82" s="51">
        <v>12880</v>
      </c>
      <c r="G82" s="217">
        <v>13810</v>
      </c>
      <c r="H82" s="218">
        <v>1.0722049689440993</v>
      </c>
      <c r="I82" s="219">
        <v>13810</v>
      </c>
      <c r="J82" s="220">
        <v>13810</v>
      </c>
    </row>
    <row r="83" spans="1:10" x14ac:dyDescent="0.25">
      <c r="A83" s="590"/>
      <c r="B83" s="146">
        <v>620</v>
      </c>
      <c r="C83" s="14" t="s">
        <v>116</v>
      </c>
      <c r="D83" s="56">
        <v>4195</v>
      </c>
      <c r="E83" s="56">
        <v>4754.78</v>
      </c>
      <c r="F83" s="56">
        <v>4703</v>
      </c>
      <c r="G83" s="223">
        <v>5041</v>
      </c>
      <c r="H83" s="224">
        <v>1.0718690197746119</v>
      </c>
      <c r="I83" s="221">
        <v>5041</v>
      </c>
      <c r="J83" s="222">
        <v>5041</v>
      </c>
    </row>
    <row r="84" spans="1:10" x14ac:dyDescent="0.25">
      <c r="A84" s="590"/>
      <c r="B84" s="146">
        <v>630</v>
      </c>
      <c r="C84" s="14" t="s">
        <v>117</v>
      </c>
      <c r="D84" s="56">
        <v>1000</v>
      </c>
      <c r="E84" s="56">
        <v>1258.26</v>
      </c>
      <c r="F84" s="56">
        <v>2700</v>
      </c>
      <c r="G84" s="223">
        <v>1800</v>
      </c>
      <c r="H84" s="224">
        <v>0.66666666666666663</v>
      </c>
      <c r="I84" s="221">
        <v>1800</v>
      </c>
      <c r="J84" s="222">
        <v>1800</v>
      </c>
    </row>
    <row r="85" spans="1:10" ht="15.75" thickBot="1" x14ac:dyDescent="0.3">
      <c r="A85" s="591"/>
      <c r="B85" s="173">
        <v>600</v>
      </c>
      <c r="C85" s="179" t="s">
        <v>179</v>
      </c>
      <c r="D85" s="61">
        <v>0</v>
      </c>
      <c r="E85" s="61">
        <v>2520</v>
      </c>
      <c r="F85" s="61"/>
      <c r="G85" s="253"/>
      <c r="H85" s="228">
        <v>0</v>
      </c>
      <c r="I85" s="229"/>
      <c r="J85" s="230"/>
    </row>
    <row r="86" spans="1:10" ht="15.75" thickBot="1" x14ac:dyDescent="0.3">
      <c r="A86" s="180" t="s">
        <v>180</v>
      </c>
      <c r="B86" s="597" t="s">
        <v>181</v>
      </c>
      <c r="C86" s="598"/>
      <c r="D86" s="231">
        <v>22060</v>
      </c>
      <c r="E86" s="231">
        <v>22607.08</v>
      </c>
      <c r="F86" s="231">
        <v>37302</v>
      </c>
      <c r="G86" s="231">
        <v>27717</v>
      </c>
      <c r="H86" s="241">
        <v>0.74304326845745539</v>
      </c>
      <c r="I86" s="240">
        <v>27717</v>
      </c>
      <c r="J86" s="45">
        <v>27717</v>
      </c>
    </row>
    <row r="87" spans="1:10" x14ac:dyDescent="0.25">
      <c r="A87" s="589"/>
      <c r="B87" s="145">
        <v>610</v>
      </c>
      <c r="C87" s="13" t="s">
        <v>115</v>
      </c>
      <c r="D87" s="51">
        <v>15418</v>
      </c>
      <c r="E87" s="51">
        <v>16268.11</v>
      </c>
      <c r="F87" s="51">
        <v>26979</v>
      </c>
      <c r="G87" s="217">
        <v>19574</v>
      </c>
      <c r="H87" s="218">
        <v>0.72552726194447537</v>
      </c>
      <c r="I87" s="219">
        <v>19574</v>
      </c>
      <c r="J87" s="220">
        <v>19574</v>
      </c>
    </row>
    <row r="88" spans="1:10" x14ac:dyDescent="0.25">
      <c r="A88" s="590"/>
      <c r="B88" s="146">
        <v>620</v>
      </c>
      <c r="C88" s="14" t="s">
        <v>116</v>
      </c>
      <c r="D88" s="56">
        <v>5642</v>
      </c>
      <c r="E88" s="56">
        <v>5342.26</v>
      </c>
      <c r="F88" s="56">
        <v>9323</v>
      </c>
      <c r="G88" s="223">
        <v>7143</v>
      </c>
      <c r="H88" s="224">
        <v>0.76616968786871176</v>
      </c>
      <c r="I88" s="221">
        <v>7143</v>
      </c>
      <c r="J88" s="222">
        <v>7143</v>
      </c>
    </row>
    <row r="89" spans="1:10" x14ac:dyDescent="0.25">
      <c r="A89" s="590"/>
      <c r="B89" s="181">
        <v>630</v>
      </c>
      <c r="C89" s="160" t="s">
        <v>117</v>
      </c>
      <c r="D89" s="56">
        <v>1000</v>
      </c>
      <c r="E89" s="56">
        <v>996.71</v>
      </c>
      <c r="F89" s="56">
        <v>1000</v>
      </c>
      <c r="G89" s="223">
        <v>1000</v>
      </c>
      <c r="H89" s="224">
        <v>1</v>
      </c>
      <c r="I89" s="221">
        <v>1000</v>
      </c>
      <c r="J89" s="222">
        <v>1000</v>
      </c>
    </row>
    <row r="90" spans="1:10" ht="15.75" thickBot="1" x14ac:dyDescent="0.3">
      <c r="A90" s="591"/>
      <c r="B90" s="173">
        <v>640</v>
      </c>
      <c r="C90" s="15" t="s">
        <v>118</v>
      </c>
      <c r="D90" s="98"/>
      <c r="E90" s="98"/>
      <c r="F90" s="98"/>
      <c r="G90" s="239"/>
      <c r="H90" s="242">
        <v>0</v>
      </c>
      <c r="I90" s="243"/>
      <c r="J90" s="244"/>
    </row>
    <row r="91" spans="1:10" ht="15.75" thickBot="1" x14ac:dyDescent="0.3">
      <c r="A91" s="166" t="s">
        <v>182</v>
      </c>
      <c r="B91" s="575" t="s">
        <v>183</v>
      </c>
      <c r="C91" s="535"/>
      <c r="D91" s="231">
        <v>194631</v>
      </c>
      <c r="E91" s="231">
        <v>243536.62</v>
      </c>
      <c r="F91" s="231">
        <v>253782</v>
      </c>
      <c r="G91" s="231">
        <v>275915</v>
      </c>
      <c r="H91" s="241">
        <v>1.0872126470750487</v>
      </c>
      <c r="I91" s="240">
        <v>275915</v>
      </c>
      <c r="J91" s="45">
        <v>275915</v>
      </c>
    </row>
    <row r="92" spans="1:10" hidden="1" x14ac:dyDescent="0.25">
      <c r="A92" s="592"/>
      <c r="B92" s="145">
        <v>630</v>
      </c>
      <c r="C92" s="13" t="s">
        <v>184</v>
      </c>
      <c r="D92" s="234"/>
      <c r="E92" s="234"/>
      <c r="F92" s="234"/>
      <c r="G92" s="276"/>
      <c r="H92" s="218">
        <v>0</v>
      </c>
      <c r="I92" s="269"/>
      <c r="J92" s="270"/>
    </row>
    <row r="93" spans="1:10" hidden="1" x14ac:dyDescent="0.25">
      <c r="A93" s="593"/>
      <c r="B93" s="146"/>
      <c r="C93" s="160" t="s">
        <v>185</v>
      </c>
      <c r="D93" s="277"/>
      <c r="E93" s="277"/>
      <c r="F93" s="277"/>
      <c r="G93" s="278"/>
      <c r="H93" s="224">
        <v>0</v>
      </c>
      <c r="I93" s="225"/>
      <c r="J93" s="226"/>
    </row>
    <row r="94" spans="1:10" hidden="1" x14ac:dyDescent="0.25">
      <c r="A94" s="593"/>
      <c r="B94" s="146"/>
      <c r="C94" s="160" t="s">
        <v>186</v>
      </c>
      <c r="D94" s="277"/>
      <c r="E94" s="277"/>
      <c r="F94" s="277"/>
      <c r="G94" s="278"/>
      <c r="H94" s="224">
        <v>0</v>
      </c>
      <c r="I94" s="225"/>
      <c r="J94" s="226"/>
    </row>
    <row r="95" spans="1:10" hidden="1" x14ac:dyDescent="0.25">
      <c r="A95" s="593"/>
      <c r="B95" s="146"/>
      <c r="C95" s="160" t="s">
        <v>187</v>
      </c>
      <c r="D95" s="277"/>
      <c r="E95" s="277"/>
      <c r="F95" s="277"/>
      <c r="G95" s="278"/>
      <c r="H95" s="224">
        <v>0</v>
      </c>
      <c r="I95" s="225"/>
      <c r="J95" s="226"/>
    </row>
    <row r="96" spans="1:10" hidden="1" x14ac:dyDescent="0.25">
      <c r="A96" s="593"/>
      <c r="B96" s="146"/>
      <c r="C96" s="14" t="s">
        <v>188</v>
      </c>
      <c r="D96" s="277"/>
      <c r="E96" s="277"/>
      <c r="F96" s="277"/>
      <c r="G96" s="278"/>
      <c r="H96" s="224">
        <v>0</v>
      </c>
      <c r="I96" s="225"/>
      <c r="J96" s="226"/>
    </row>
    <row r="97" spans="1:10" hidden="1" x14ac:dyDescent="0.25">
      <c r="A97" s="593"/>
      <c r="B97" s="182"/>
      <c r="C97" s="183" t="s">
        <v>189</v>
      </c>
      <c r="D97" s="73"/>
      <c r="E97" s="73"/>
      <c r="F97" s="73"/>
      <c r="G97" s="261"/>
      <c r="H97" s="224">
        <v>0</v>
      </c>
      <c r="I97" s="225"/>
      <c r="J97" s="226"/>
    </row>
    <row r="98" spans="1:10" hidden="1" x14ac:dyDescent="0.25">
      <c r="A98" s="593"/>
      <c r="B98" s="181"/>
      <c r="C98" s="160" t="s">
        <v>190</v>
      </c>
      <c r="D98" s="56"/>
      <c r="E98" s="56"/>
      <c r="F98" s="56"/>
      <c r="G98" s="223"/>
      <c r="H98" s="224">
        <v>0</v>
      </c>
      <c r="I98" s="225"/>
      <c r="J98" s="226"/>
    </row>
    <row r="99" spans="1:10" hidden="1" x14ac:dyDescent="0.25">
      <c r="A99" s="593"/>
      <c r="B99" s="181"/>
      <c r="C99" s="160"/>
      <c r="D99" s="56"/>
      <c r="E99" s="56"/>
      <c r="F99" s="56"/>
      <c r="G99" s="223"/>
      <c r="H99" s="224">
        <v>0</v>
      </c>
      <c r="I99" s="225"/>
      <c r="J99" s="226"/>
    </row>
    <row r="100" spans="1:10" hidden="1" x14ac:dyDescent="0.25">
      <c r="A100" s="593"/>
      <c r="B100" s="181"/>
      <c r="C100" s="160"/>
      <c r="D100" s="56"/>
      <c r="E100" s="56"/>
      <c r="F100" s="56"/>
      <c r="G100" s="223"/>
      <c r="H100" s="224">
        <v>0</v>
      </c>
      <c r="I100" s="225"/>
      <c r="J100" s="226"/>
    </row>
    <row r="101" spans="1:10" hidden="1" x14ac:dyDescent="0.25">
      <c r="A101" s="593"/>
      <c r="B101" s="181"/>
      <c r="C101" s="14"/>
      <c r="D101" s="56"/>
      <c r="E101" s="56"/>
      <c r="F101" s="56"/>
      <c r="G101" s="223"/>
      <c r="H101" s="224">
        <v>0</v>
      </c>
      <c r="I101" s="225"/>
      <c r="J101" s="226"/>
    </row>
    <row r="102" spans="1:10" hidden="1" x14ac:dyDescent="0.25">
      <c r="A102" s="593"/>
      <c r="B102" s="181">
        <v>630</v>
      </c>
      <c r="C102" s="14" t="s">
        <v>191</v>
      </c>
      <c r="D102" s="56"/>
      <c r="E102" s="56"/>
      <c r="F102" s="56"/>
      <c r="G102" s="223"/>
      <c r="H102" s="224">
        <v>0</v>
      </c>
      <c r="I102" s="225"/>
      <c r="J102" s="226"/>
    </row>
    <row r="103" spans="1:10" hidden="1" x14ac:dyDescent="0.25">
      <c r="A103" s="593"/>
      <c r="B103" s="181">
        <v>630</v>
      </c>
      <c r="C103" s="14" t="s">
        <v>192</v>
      </c>
      <c r="D103" s="56"/>
      <c r="E103" s="56"/>
      <c r="F103" s="56"/>
      <c r="G103" s="223"/>
      <c r="H103" s="224">
        <v>0</v>
      </c>
      <c r="I103" s="225"/>
      <c r="J103" s="226"/>
    </row>
    <row r="104" spans="1:10" hidden="1" x14ac:dyDescent="0.25">
      <c r="A104" s="593"/>
      <c r="B104" s="181">
        <v>630</v>
      </c>
      <c r="C104" s="14" t="s">
        <v>193</v>
      </c>
      <c r="D104" s="56"/>
      <c r="E104" s="56"/>
      <c r="F104" s="56"/>
      <c r="G104" s="223"/>
      <c r="H104" s="224">
        <v>0</v>
      </c>
      <c r="I104" s="225"/>
      <c r="J104" s="226"/>
    </row>
    <row r="105" spans="1:10" hidden="1" x14ac:dyDescent="0.25">
      <c r="A105" s="593"/>
      <c r="B105" s="181">
        <v>630</v>
      </c>
      <c r="C105" s="14" t="s">
        <v>194</v>
      </c>
      <c r="D105" s="56"/>
      <c r="E105" s="56"/>
      <c r="F105" s="56"/>
      <c r="G105" s="223">
        <v>0</v>
      </c>
      <c r="H105" s="224">
        <v>0</v>
      </c>
      <c r="I105" s="221">
        <v>0</v>
      </c>
      <c r="J105" s="222">
        <v>0</v>
      </c>
    </row>
    <row r="106" spans="1:10" x14ac:dyDescent="0.25">
      <c r="A106" s="593"/>
      <c r="B106" s="181">
        <v>630</v>
      </c>
      <c r="C106" s="160" t="s">
        <v>195</v>
      </c>
      <c r="D106" s="75"/>
      <c r="E106" s="75">
        <v>5640</v>
      </c>
      <c r="F106" s="75"/>
      <c r="G106" s="252"/>
      <c r="H106" s="224">
        <v>0</v>
      </c>
      <c r="I106" s="225"/>
      <c r="J106" s="226"/>
    </row>
    <row r="107" spans="1:10" x14ac:dyDescent="0.25">
      <c r="A107" s="593"/>
      <c r="B107" s="181">
        <v>630</v>
      </c>
      <c r="C107" s="160" t="s">
        <v>196</v>
      </c>
      <c r="D107" s="75"/>
      <c r="E107" s="75">
        <v>36732.99</v>
      </c>
      <c r="F107" s="75"/>
      <c r="G107" s="252"/>
      <c r="H107" s="224">
        <v>0</v>
      </c>
      <c r="I107" s="225"/>
      <c r="J107" s="226"/>
    </row>
    <row r="108" spans="1:10" x14ac:dyDescent="0.25">
      <c r="A108" s="593"/>
      <c r="B108" s="181">
        <v>630</v>
      </c>
      <c r="C108" s="160" t="s">
        <v>197</v>
      </c>
      <c r="D108" s="75">
        <v>40000</v>
      </c>
      <c r="E108" s="75">
        <v>27953.63</v>
      </c>
      <c r="F108" s="75">
        <v>35000</v>
      </c>
      <c r="G108" s="252">
        <v>55000</v>
      </c>
      <c r="H108" s="224">
        <v>1.5714285714285714</v>
      </c>
      <c r="I108" s="225">
        <v>55000</v>
      </c>
      <c r="J108" s="226">
        <v>55000</v>
      </c>
    </row>
    <row r="109" spans="1:10" ht="15.75" thickBot="1" x14ac:dyDescent="0.3">
      <c r="A109" s="594"/>
      <c r="B109" s="173">
        <v>640</v>
      </c>
      <c r="C109" s="15" t="s">
        <v>198</v>
      </c>
      <c r="D109" s="61">
        <v>154631</v>
      </c>
      <c r="E109" s="61">
        <v>173210</v>
      </c>
      <c r="F109" s="61">
        <v>218782</v>
      </c>
      <c r="G109" s="61">
        <v>220915</v>
      </c>
      <c r="H109" s="228">
        <v>1.009749430940388</v>
      </c>
      <c r="I109" s="246">
        <v>220915</v>
      </c>
      <c r="J109" s="238">
        <v>220915</v>
      </c>
    </row>
    <row r="110" spans="1:10" ht="15.75" thickBot="1" x14ac:dyDescent="0.3">
      <c r="A110" s="136" t="s">
        <v>199</v>
      </c>
      <c r="B110" s="542" t="s">
        <v>200</v>
      </c>
      <c r="C110" s="523"/>
      <c r="D110" s="231">
        <v>6000</v>
      </c>
      <c r="E110" s="231">
        <v>6582.96</v>
      </c>
      <c r="F110" s="231">
        <v>6000</v>
      </c>
      <c r="G110" s="231">
        <v>7000</v>
      </c>
      <c r="H110" s="241">
        <v>1.1666666666666667</v>
      </c>
      <c r="I110" s="240">
        <v>6000</v>
      </c>
      <c r="J110" s="45">
        <v>6000</v>
      </c>
    </row>
    <row r="111" spans="1:10" ht="15.75" thickBot="1" x14ac:dyDescent="0.3">
      <c r="A111" s="184"/>
      <c r="B111" s="185"/>
      <c r="C111" s="26" t="s">
        <v>201</v>
      </c>
      <c r="D111" s="47">
        <v>6000</v>
      </c>
      <c r="E111" s="47">
        <v>6582.96</v>
      </c>
      <c r="F111" s="47">
        <v>6000</v>
      </c>
      <c r="G111" s="247">
        <v>7000</v>
      </c>
      <c r="H111" s="232">
        <v>1.1666666666666667</v>
      </c>
      <c r="I111" s="245">
        <v>6000</v>
      </c>
      <c r="J111" s="49">
        <v>6000</v>
      </c>
    </row>
    <row r="112" spans="1:10" ht="15.75" thickBot="1" x14ac:dyDescent="0.3">
      <c r="A112" s="166" t="s">
        <v>202</v>
      </c>
      <c r="B112" s="575" t="s">
        <v>203</v>
      </c>
      <c r="C112" s="535"/>
      <c r="D112" s="260">
        <v>132714</v>
      </c>
      <c r="E112" s="260">
        <v>148143.92000000001</v>
      </c>
      <c r="F112" s="260">
        <v>199115</v>
      </c>
      <c r="G112" s="260">
        <v>237869</v>
      </c>
      <c r="H112" s="241">
        <v>1.1946312432513875</v>
      </c>
      <c r="I112" s="240">
        <v>237869</v>
      </c>
      <c r="J112" s="45">
        <v>237869</v>
      </c>
    </row>
    <row r="113" spans="1:10" x14ac:dyDescent="0.25">
      <c r="A113" s="592"/>
      <c r="B113" s="186">
        <v>630</v>
      </c>
      <c r="C113" s="163" t="s">
        <v>204</v>
      </c>
      <c r="D113" s="217"/>
      <c r="E113" s="217"/>
      <c r="F113" s="217"/>
      <c r="G113" s="217"/>
      <c r="H113" s="279">
        <v>0</v>
      </c>
      <c r="I113" s="280"/>
      <c r="J113" s="281"/>
    </row>
    <row r="114" spans="1:10" ht="15.75" thickBot="1" x14ac:dyDescent="0.3">
      <c r="A114" s="594"/>
      <c r="B114" s="161">
        <v>640</v>
      </c>
      <c r="C114" s="179" t="s">
        <v>205</v>
      </c>
      <c r="D114" s="61">
        <v>132714</v>
      </c>
      <c r="E114" s="61">
        <v>148143.92000000001</v>
      </c>
      <c r="F114" s="61">
        <v>199115</v>
      </c>
      <c r="G114" s="61">
        <v>237869</v>
      </c>
      <c r="H114" s="254">
        <v>1.1946312432513875</v>
      </c>
      <c r="I114" s="255">
        <v>237869</v>
      </c>
      <c r="J114" s="256">
        <v>237869</v>
      </c>
    </row>
    <row r="115" spans="1:10" ht="15.75" thickBot="1" x14ac:dyDescent="0.3">
      <c r="A115" s="166" t="s">
        <v>206</v>
      </c>
      <c r="B115" s="575" t="s">
        <v>207</v>
      </c>
      <c r="C115" s="535"/>
      <c r="D115" s="260">
        <v>458379</v>
      </c>
      <c r="E115" s="260">
        <v>438448.69</v>
      </c>
      <c r="F115" s="260">
        <v>528865</v>
      </c>
      <c r="G115" s="260">
        <v>468069</v>
      </c>
      <c r="H115" s="241">
        <v>0.88504438750909964</v>
      </c>
      <c r="I115" s="240">
        <v>456400</v>
      </c>
      <c r="J115" s="45">
        <v>456400</v>
      </c>
    </row>
    <row r="116" spans="1:10" x14ac:dyDescent="0.25">
      <c r="A116" s="592"/>
      <c r="B116" s="145">
        <v>610</v>
      </c>
      <c r="C116" s="13" t="s">
        <v>115</v>
      </c>
      <c r="D116" s="234">
        <v>42076</v>
      </c>
      <c r="E116" s="234">
        <v>44602.43</v>
      </c>
      <c r="F116" s="234">
        <v>53792</v>
      </c>
      <c r="G116" s="235">
        <v>66442</v>
      </c>
      <c r="H116" s="218">
        <v>1.2351650803093397</v>
      </c>
      <c r="I116" s="219">
        <v>66442</v>
      </c>
      <c r="J116" s="220">
        <v>66442</v>
      </c>
    </row>
    <row r="117" spans="1:10" x14ac:dyDescent="0.25">
      <c r="A117" s="593"/>
      <c r="B117" s="146">
        <v>620</v>
      </c>
      <c r="C117" s="14" t="s">
        <v>116</v>
      </c>
      <c r="D117" s="114">
        <v>15425</v>
      </c>
      <c r="E117" s="114">
        <v>15721.4</v>
      </c>
      <c r="F117" s="114">
        <v>19056</v>
      </c>
      <c r="G117" s="268">
        <v>24301</v>
      </c>
      <c r="H117" s="224">
        <v>1.2752413937867337</v>
      </c>
      <c r="I117" s="221">
        <v>24301</v>
      </c>
      <c r="J117" s="222">
        <v>24301</v>
      </c>
    </row>
    <row r="118" spans="1:10" x14ac:dyDescent="0.25">
      <c r="A118" s="593"/>
      <c r="B118" s="146">
        <v>630</v>
      </c>
      <c r="C118" s="14" t="s">
        <v>117</v>
      </c>
      <c r="D118" s="114">
        <v>222600</v>
      </c>
      <c r="E118" s="114">
        <v>291671.33</v>
      </c>
      <c r="F118" s="114">
        <v>269500</v>
      </c>
      <c r="G118" s="268">
        <v>347250</v>
      </c>
      <c r="H118" s="224">
        <v>1.2884972170686457</v>
      </c>
      <c r="I118" s="221">
        <v>347250</v>
      </c>
      <c r="J118" s="222">
        <v>347250</v>
      </c>
    </row>
    <row r="119" spans="1:10" x14ac:dyDescent="0.25">
      <c r="A119" s="593"/>
      <c r="B119" s="135">
        <v>640</v>
      </c>
      <c r="C119" s="14" t="s">
        <v>194</v>
      </c>
      <c r="D119" s="114">
        <v>170000</v>
      </c>
      <c r="E119" s="114">
        <v>83861.959999999992</v>
      </c>
      <c r="F119" s="114">
        <v>167909</v>
      </c>
      <c r="G119" s="268"/>
      <c r="H119" s="224">
        <v>0</v>
      </c>
      <c r="I119" s="221"/>
      <c r="J119" s="222"/>
    </row>
    <row r="120" spans="1:10" x14ac:dyDescent="0.25">
      <c r="A120" s="593"/>
      <c r="B120" s="135"/>
      <c r="C120" s="14" t="s">
        <v>208</v>
      </c>
      <c r="D120" s="114">
        <v>8278</v>
      </c>
      <c r="E120" s="114"/>
      <c r="F120" s="114"/>
      <c r="G120" s="282">
        <v>11669</v>
      </c>
      <c r="H120" s="228">
        <v>0</v>
      </c>
      <c r="I120" s="246"/>
      <c r="J120" s="238"/>
    </row>
    <row r="121" spans="1:10" ht="15.75" thickBot="1" x14ac:dyDescent="0.3">
      <c r="A121" s="594"/>
      <c r="B121" s="147">
        <v>640</v>
      </c>
      <c r="C121" s="187" t="s">
        <v>205</v>
      </c>
      <c r="D121" s="102"/>
      <c r="E121" s="102">
        <v>2591.5700000000002</v>
      </c>
      <c r="F121" s="102">
        <v>18608</v>
      </c>
      <c r="G121" s="227">
        <v>18407</v>
      </c>
      <c r="H121" s="228">
        <v>0.98919819432502154</v>
      </c>
      <c r="I121" s="246">
        <v>18407</v>
      </c>
      <c r="J121" s="238">
        <v>18407</v>
      </c>
    </row>
    <row r="122" spans="1:10" ht="15.75" thickBot="1" x14ac:dyDescent="0.3">
      <c r="A122" s="178"/>
      <c r="B122" s="587" t="s">
        <v>209</v>
      </c>
      <c r="C122" s="588"/>
      <c r="D122" s="102"/>
      <c r="E122" s="102">
        <v>21778.81</v>
      </c>
      <c r="F122" s="102"/>
      <c r="G122" s="227"/>
      <c r="H122" s="232"/>
      <c r="I122" s="245"/>
      <c r="J122" s="49"/>
    </row>
    <row r="123" spans="1:10" ht="15.75" thickBot="1" x14ac:dyDescent="0.3">
      <c r="A123" s="178"/>
      <c r="B123" s="188">
        <v>600</v>
      </c>
      <c r="C123" s="26" t="s">
        <v>210</v>
      </c>
      <c r="D123" s="102"/>
      <c r="E123" s="102">
        <v>21778.81</v>
      </c>
      <c r="F123" s="102"/>
      <c r="G123" s="227"/>
      <c r="H123" s="232"/>
      <c r="I123" s="245"/>
      <c r="J123" s="49"/>
    </row>
    <row r="124" spans="1:10" ht="15.75" thickBot="1" x14ac:dyDescent="0.3">
      <c r="A124" s="166" t="s">
        <v>211</v>
      </c>
      <c r="B124" s="575" t="s">
        <v>212</v>
      </c>
      <c r="C124" s="535"/>
      <c r="D124" s="260">
        <v>312893</v>
      </c>
      <c r="E124" s="260">
        <v>363265.4</v>
      </c>
      <c r="F124" s="260">
        <v>459399</v>
      </c>
      <c r="G124" s="260">
        <v>494313</v>
      </c>
      <c r="H124" s="241">
        <v>1.0759992947307242</v>
      </c>
      <c r="I124" s="240">
        <v>489822</v>
      </c>
      <c r="J124" s="45">
        <v>495496</v>
      </c>
    </row>
    <row r="125" spans="1:10" x14ac:dyDescent="0.25">
      <c r="A125" s="589"/>
      <c r="B125" s="189"/>
      <c r="C125" s="13" t="s">
        <v>213</v>
      </c>
      <c r="D125" s="73">
        <v>234058</v>
      </c>
      <c r="E125" s="73">
        <v>257655.4</v>
      </c>
      <c r="F125" s="73">
        <v>316929</v>
      </c>
      <c r="G125" s="261">
        <v>341843</v>
      </c>
      <c r="H125" s="218">
        <v>1.0786106667423934</v>
      </c>
      <c r="I125" s="219">
        <v>347352</v>
      </c>
      <c r="J125" s="220">
        <v>353026</v>
      </c>
    </row>
    <row r="126" spans="1:10" x14ac:dyDescent="0.25">
      <c r="A126" s="590"/>
      <c r="B126" s="190"/>
      <c r="C126" s="14" t="s">
        <v>214</v>
      </c>
      <c r="D126" s="56">
        <v>18835</v>
      </c>
      <c r="E126" s="56">
        <v>105610</v>
      </c>
      <c r="F126" s="56">
        <v>47470</v>
      </c>
      <c r="G126" s="223">
        <v>57470</v>
      </c>
      <c r="H126" s="224">
        <v>1.2106593638087213</v>
      </c>
      <c r="I126" s="221">
        <v>57470</v>
      </c>
      <c r="J126" s="222">
        <v>57470</v>
      </c>
    </row>
    <row r="127" spans="1:10" x14ac:dyDescent="0.25">
      <c r="A127" s="590"/>
      <c r="B127" s="190"/>
      <c r="C127" s="14" t="s">
        <v>215</v>
      </c>
      <c r="D127" s="56">
        <v>10000</v>
      </c>
      <c r="E127" s="56"/>
      <c r="F127" s="56">
        <v>10000</v>
      </c>
      <c r="G127" s="223">
        <v>10000</v>
      </c>
      <c r="H127" s="224">
        <v>1</v>
      </c>
      <c r="I127" s="246"/>
      <c r="J127" s="238"/>
    </row>
    <row r="128" spans="1:10" ht="15.75" thickBot="1" x14ac:dyDescent="0.3">
      <c r="A128" s="591"/>
      <c r="B128" s="191"/>
      <c r="C128" s="15" t="s">
        <v>216</v>
      </c>
      <c r="D128" s="75">
        <v>50000</v>
      </c>
      <c r="E128" s="75"/>
      <c r="F128" s="75">
        <v>85000</v>
      </c>
      <c r="G128" s="252">
        <v>85000</v>
      </c>
      <c r="H128" s="228">
        <v>1</v>
      </c>
      <c r="I128" s="246">
        <v>85000</v>
      </c>
      <c r="J128" s="238">
        <v>85000</v>
      </c>
    </row>
    <row r="129" spans="1:10" ht="15.75" thickBot="1" x14ac:dyDescent="0.3">
      <c r="A129" s="136" t="s">
        <v>217</v>
      </c>
      <c r="B129" s="542" t="s">
        <v>218</v>
      </c>
      <c r="C129" s="523"/>
      <c r="D129" s="231">
        <v>261523</v>
      </c>
      <c r="E129" s="231">
        <v>268647.67</v>
      </c>
      <c r="F129" s="231">
        <v>401502</v>
      </c>
      <c r="G129" s="231">
        <v>441836</v>
      </c>
      <c r="H129" s="241">
        <v>1.100457781032224</v>
      </c>
      <c r="I129" s="240">
        <v>447836</v>
      </c>
      <c r="J129" s="45">
        <v>447836</v>
      </c>
    </row>
    <row r="130" spans="1:10" x14ac:dyDescent="0.25">
      <c r="A130" s="589"/>
      <c r="B130" s="192"/>
      <c r="C130" s="141" t="s">
        <v>219</v>
      </c>
      <c r="D130" s="51">
        <v>14300</v>
      </c>
      <c r="E130" s="51">
        <v>9714.43</v>
      </c>
      <c r="F130" s="51">
        <v>14300</v>
      </c>
      <c r="G130" s="217">
        <v>14300</v>
      </c>
      <c r="H130" s="218">
        <v>1</v>
      </c>
      <c r="I130" s="219">
        <v>14300</v>
      </c>
      <c r="J130" s="220">
        <v>14300</v>
      </c>
    </row>
    <row r="131" spans="1:10" x14ac:dyDescent="0.25">
      <c r="A131" s="590"/>
      <c r="B131" s="193"/>
      <c r="C131" s="142" t="s">
        <v>220</v>
      </c>
      <c r="D131" s="73">
        <v>0</v>
      </c>
      <c r="E131" s="73"/>
      <c r="F131" s="73">
        <v>0</v>
      </c>
      <c r="G131" s="261"/>
      <c r="H131" s="224">
        <v>0</v>
      </c>
      <c r="I131" s="225"/>
      <c r="J131" s="226"/>
    </row>
    <row r="132" spans="1:10" x14ac:dyDescent="0.25">
      <c r="A132" s="590"/>
      <c r="B132" s="193"/>
      <c r="C132" s="142" t="s">
        <v>221</v>
      </c>
      <c r="D132" s="73">
        <v>10000</v>
      </c>
      <c r="E132" s="73"/>
      <c r="F132" s="73">
        <v>55000</v>
      </c>
      <c r="G132" s="261">
        <v>10000</v>
      </c>
      <c r="H132" s="224">
        <v>0.18181818181818182</v>
      </c>
      <c r="I132" s="221">
        <v>15000</v>
      </c>
      <c r="J132" s="222">
        <v>15000</v>
      </c>
    </row>
    <row r="133" spans="1:10" x14ac:dyDescent="0.25">
      <c r="A133" s="590"/>
      <c r="B133" s="193"/>
      <c r="C133" s="142" t="s">
        <v>222</v>
      </c>
      <c r="D133" s="73">
        <v>2000</v>
      </c>
      <c r="E133" s="73">
        <v>3257.1899999999996</v>
      </c>
      <c r="F133" s="73">
        <v>7000</v>
      </c>
      <c r="G133" s="261">
        <v>7000</v>
      </c>
      <c r="H133" s="224">
        <v>1</v>
      </c>
      <c r="I133" s="221">
        <v>7000</v>
      </c>
      <c r="J133" s="222">
        <v>7000</v>
      </c>
    </row>
    <row r="134" spans="1:10" x14ac:dyDescent="0.25">
      <c r="A134" s="590"/>
      <c r="B134" s="193"/>
      <c r="C134" s="14" t="s">
        <v>223</v>
      </c>
      <c r="D134" s="56">
        <v>1000</v>
      </c>
      <c r="E134" s="56">
        <v>6500</v>
      </c>
      <c r="F134" s="56">
        <v>1000</v>
      </c>
      <c r="G134" s="223">
        <v>10000</v>
      </c>
      <c r="H134" s="224">
        <v>10</v>
      </c>
      <c r="I134" s="221">
        <v>12000</v>
      </c>
      <c r="J134" s="222">
        <v>12000</v>
      </c>
    </row>
    <row r="135" spans="1:10" x14ac:dyDescent="0.25">
      <c r="A135" s="590"/>
      <c r="B135" s="194"/>
      <c r="C135" s="142" t="s">
        <v>224</v>
      </c>
      <c r="D135" s="56">
        <v>4000</v>
      </c>
      <c r="E135" s="56"/>
      <c r="F135" s="56">
        <v>0</v>
      </c>
      <c r="G135" s="223">
        <v>6000</v>
      </c>
      <c r="H135" s="224">
        <v>0</v>
      </c>
      <c r="I135" s="221">
        <v>0</v>
      </c>
      <c r="J135" s="222">
        <v>0</v>
      </c>
    </row>
    <row r="136" spans="1:10" x14ac:dyDescent="0.25">
      <c r="A136" s="590"/>
      <c r="B136" s="194"/>
      <c r="C136" s="142" t="s">
        <v>225</v>
      </c>
      <c r="D136" s="56">
        <v>0</v>
      </c>
      <c r="E136" s="56"/>
      <c r="F136" s="56">
        <v>0</v>
      </c>
      <c r="G136" s="223">
        <v>4000</v>
      </c>
      <c r="H136" s="224">
        <v>0</v>
      </c>
      <c r="I136" s="221">
        <v>6000</v>
      </c>
      <c r="J136" s="222">
        <v>6000</v>
      </c>
    </row>
    <row r="137" spans="1:10" x14ac:dyDescent="0.25">
      <c r="A137" s="590"/>
      <c r="B137" s="194"/>
      <c r="C137" s="142" t="s">
        <v>226</v>
      </c>
      <c r="D137" s="56">
        <v>1000</v>
      </c>
      <c r="E137" s="56"/>
      <c r="F137" s="56">
        <v>5000</v>
      </c>
      <c r="G137" s="223">
        <v>5000</v>
      </c>
      <c r="H137" s="224">
        <v>1</v>
      </c>
      <c r="I137" s="221">
        <v>8000</v>
      </c>
      <c r="J137" s="222">
        <v>8000</v>
      </c>
    </row>
    <row r="138" spans="1:10" x14ac:dyDescent="0.25">
      <c r="A138" s="590"/>
      <c r="B138" s="194"/>
      <c r="C138" s="142" t="s">
        <v>227</v>
      </c>
      <c r="D138" s="56">
        <v>75178</v>
      </c>
      <c r="E138" s="56">
        <v>71700</v>
      </c>
      <c r="F138" s="56">
        <v>99317</v>
      </c>
      <c r="G138" s="223">
        <v>131000</v>
      </c>
      <c r="H138" s="224">
        <v>1.3190088303110243</v>
      </c>
      <c r="I138" s="221">
        <v>131000</v>
      </c>
      <c r="J138" s="222">
        <v>131000</v>
      </c>
    </row>
    <row r="139" spans="1:10" x14ac:dyDescent="0.25">
      <c r="A139" s="590"/>
      <c r="B139" s="194"/>
      <c r="C139" s="142" t="s">
        <v>228</v>
      </c>
      <c r="D139" s="56">
        <v>88613</v>
      </c>
      <c r="E139" s="56">
        <v>86733</v>
      </c>
      <c r="F139" s="56">
        <v>103402</v>
      </c>
      <c r="G139" s="223">
        <v>132000</v>
      </c>
      <c r="H139" s="224">
        <v>1.2765710527842788</v>
      </c>
      <c r="I139" s="221">
        <v>132000</v>
      </c>
      <c r="J139" s="222">
        <v>132000</v>
      </c>
    </row>
    <row r="140" spans="1:10" x14ac:dyDescent="0.25">
      <c r="A140" s="590"/>
      <c r="B140" s="194"/>
      <c r="C140" s="142" t="s">
        <v>229</v>
      </c>
      <c r="D140" s="56">
        <v>0</v>
      </c>
      <c r="E140" s="56"/>
      <c r="F140" s="56">
        <v>0</v>
      </c>
      <c r="G140" s="223">
        <v>0</v>
      </c>
      <c r="H140" s="224">
        <v>0</v>
      </c>
      <c r="I140" s="221">
        <v>0</v>
      </c>
      <c r="J140" s="222">
        <v>0</v>
      </c>
    </row>
    <row r="141" spans="1:10" x14ac:dyDescent="0.25">
      <c r="A141" s="590"/>
      <c r="B141" s="195"/>
      <c r="C141" s="14" t="s">
        <v>230</v>
      </c>
      <c r="D141" s="56">
        <v>0</v>
      </c>
      <c r="E141" s="56"/>
      <c r="F141" s="56">
        <v>0</v>
      </c>
      <c r="G141" s="223">
        <v>0</v>
      </c>
      <c r="H141" s="224">
        <v>0</v>
      </c>
      <c r="I141" s="221">
        <v>0</v>
      </c>
      <c r="J141" s="222">
        <v>0</v>
      </c>
    </row>
    <row r="142" spans="1:10" x14ac:dyDescent="0.25">
      <c r="A142" s="590"/>
      <c r="B142" s="196"/>
      <c r="C142" s="160" t="s">
        <v>231</v>
      </c>
      <c r="D142" s="75">
        <v>7498</v>
      </c>
      <c r="E142" s="75">
        <v>18663</v>
      </c>
      <c r="F142" s="75">
        <v>21115</v>
      </c>
      <c r="G142" s="252">
        <v>25555</v>
      </c>
      <c r="H142" s="224">
        <v>1.2102770542268531</v>
      </c>
      <c r="I142" s="221">
        <v>25555</v>
      </c>
      <c r="J142" s="222">
        <v>25555</v>
      </c>
    </row>
    <row r="143" spans="1:10" ht="15.75" thickBot="1" x14ac:dyDescent="0.3">
      <c r="A143" s="591"/>
      <c r="B143" s="197"/>
      <c r="C143" s="15" t="s">
        <v>232</v>
      </c>
      <c r="D143" s="61">
        <v>57934</v>
      </c>
      <c r="E143" s="61">
        <v>72080.05</v>
      </c>
      <c r="F143" s="61">
        <v>95368</v>
      </c>
      <c r="G143" s="253">
        <v>96981</v>
      </c>
      <c r="H143" s="228">
        <v>1.0169134300813689</v>
      </c>
      <c r="I143" s="246">
        <v>96981</v>
      </c>
      <c r="J143" s="238">
        <v>96981</v>
      </c>
    </row>
    <row r="144" spans="1:10" ht="15.75" thickBot="1" x14ac:dyDescent="0.3">
      <c r="A144" s="177" t="s">
        <v>233</v>
      </c>
      <c r="B144" s="542" t="s">
        <v>234</v>
      </c>
      <c r="C144" s="523"/>
      <c r="D144" s="260">
        <v>58836</v>
      </c>
      <c r="E144" s="260">
        <v>55192.62</v>
      </c>
      <c r="F144" s="260">
        <v>61836</v>
      </c>
      <c r="G144" s="260">
        <v>68261</v>
      </c>
      <c r="H144" s="241">
        <v>1.1039038747655088</v>
      </c>
      <c r="I144" s="240">
        <v>68261</v>
      </c>
      <c r="J144" s="45">
        <v>68261</v>
      </c>
    </row>
    <row r="145" spans="1:10" x14ac:dyDescent="0.25">
      <c r="A145" s="589"/>
      <c r="B145" s="145">
        <v>630</v>
      </c>
      <c r="C145" s="141" t="s">
        <v>235</v>
      </c>
      <c r="D145" s="51">
        <v>39836</v>
      </c>
      <c r="E145" s="51">
        <v>42509.62</v>
      </c>
      <c r="F145" s="51">
        <v>42836</v>
      </c>
      <c r="G145" s="51">
        <v>49261</v>
      </c>
      <c r="H145" s="218">
        <v>1.1499906620599496</v>
      </c>
      <c r="I145" s="219">
        <v>49261</v>
      </c>
      <c r="J145" s="220">
        <v>49261</v>
      </c>
    </row>
    <row r="146" spans="1:10" ht="15.75" thickBot="1" x14ac:dyDescent="0.3">
      <c r="A146" s="591"/>
      <c r="B146" s="173">
        <v>630</v>
      </c>
      <c r="C146" s="179" t="s">
        <v>236</v>
      </c>
      <c r="D146" s="61">
        <v>19000</v>
      </c>
      <c r="E146" s="61">
        <v>12683</v>
      </c>
      <c r="F146" s="61">
        <v>19000</v>
      </c>
      <c r="G146" s="253">
        <v>19000</v>
      </c>
      <c r="H146" s="228">
        <v>1</v>
      </c>
      <c r="I146" s="246">
        <v>19000</v>
      </c>
      <c r="J146" s="238">
        <v>19000</v>
      </c>
    </row>
    <row r="147" spans="1:10" ht="15.75" thickBot="1" x14ac:dyDescent="0.3">
      <c r="A147" s="166" t="s">
        <v>237</v>
      </c>
      <c r="B147" s="542" t="s">
        <v>238</v>
      </c>
      <c r="C147" s="523"/>
      <c r="D147" s="231">
        <v>102958</v>
      </c>
      <c r="E147" s="231">
        <v>120375.1</v>
      </c>
      <c r="F147" s="231">
        <v>133572</v>
      </c>
      <c r="G147" s="231">
        <v>110990</v>
      </c>
      <c r="H147" s="241">
        <v>0.8309376216572335</v>
      </c>
      <c r="I147" s="240">
        <v>114260</v>
      </c>
      <c r="J147" s="45">
        <v>117628</v>
      </c>
    </row>
    <row r="148" spans="1:10" x14ac:dyDescent="0.25">
      <c r="A148" s="569"/>
      <c r="B148" s="584"/>
      <c r="C148" s="14" t="s">
        <v>239</v>
      </c>
      <c r="D148" s="73">
        <v>0</v>
      </c>
      <c r="E148" s="73"/>
      <c r="F148" s="73">
        <v>0</v>
      </c>
      <c r="G148" s="261"/>
      <c r="H148" s="218">
        <v>0</v>
      </c>
      <c r="I148" s="269"/>
      <c r="J148" s="270"/>
    </row>
    <row r="149" spans="1:10" x14ac:dyDescent="0.25">
      <c r="A149" s="569"/>
      <c r="B149" s="585"/>
      <c r="C149" s="14" t="s">
        <v>81</v>
      </c>
      <c r="D149" s="73">
        <v>12748</v>
      </c>
      <c r="E149" s="73">
        <v>24224.58</v>
      </c>
      <c r="F149" s="73">
        <v>22628</v>
      </c>
      <c r="G149" s="261"/>
      <c r="H149" s="218">
        <v>0</v>
      </c>
      <c r="I149" s="269"/>
      <c r="J149" s="270"/>
    </row>
    <row r="150" spans="1:10" x14ac:dyDescent="0.25">
      <c r="A150" s="569"/>
      <c r="B150" s="585"/>
      <c r="C150" s="14" t="s">
        <v>240</v>
      </c>
      <c r="D150" s="56">
        <v>88710</v>
      </c>
      <c r="E150" s="56">
        <v>95300.52</v>
      </c>
      <c r="F150" s="56">
        <v>109444</v>
      </c>
      <c r="G150" s="223">
        <v>108990</v>
      </c>
      <c r="H150" s="224">
        <v>0.99585175980410068</v>
      </c>
      <c r="I150" s="221">
        <v>112260</v>
      </c>
      <c r="J150" s="222">
        <v>115628</v>
      </c>
    </row>
    <row r="151" spans="1:10" ht="15.75" thickBot="1" x14ac:dyDescent="0.3">
      <c r="A151" s="570"/>
      <c r="B151" s="586"/>
      <c r="C151" s="187" t="s">
        <v>241</v>
      </c>
      <c r="D151" s="98">
        <v>1500</v>
      </c>
      <c r="E151" s="98">
        <v>850</v>
      </c>
      <c r="F151" s="98">
        <v>1500</v>
      </c>
      <c r="G151" s="73">
        <v>2000</v>
      </c>
      <c r="H151" s="229">
        <v>1.3333333333333333</v>
      </c>
      <c r="I151" s="246">
        <v>2000</v>
      </c>
      <c r="J151" s="238">
        <v>2000</v>
      </c>
    </row>
    <row r="152" spans="1:10" ht="15.75" thickBot="1" x14ac:dyDescent="0.3">
      <c r="A152" s="136" t="s">
        <v>242</v>
      </c>
      <c r="B152" s="542" t="s">
        <v>243</v>
      </c>
      <c r="C152" s="523"/>
      <c r="D152" s="231">
        <v>6622320</v>
      </c>
      <c r="E152" s="231">
        <v>7277274.3199999994</v>
      </c>
      <c r="F152" s="231">
        <v>7604789</v>
      </c>
      <c r="G152" s="231">
        <v>7566193</v>
      </c>
      <c r="H152" s="241">
        <v>0.99492477700564741</v>
      </c>
      <c r="I152" s="240">
        <v>7612357</v>
      </c>
      <c r="J152" s="45">
        <v>7612357</v>
      </c>
    </row>
    <row r="153" spans="1:10" ht="15.75" thickBot="1" x14ac:dyDescent="0.3">
      <c r="A153" s="568"/>
      <c r="B153" s="571" t="s">
        <v>244</v>
      </c>
      <c r="C153" s="572"/>
      <c r="D153" s="283">
        <v>65741</v>
      </c>
      <c r="E153" s="283">
        <v>44484.13</v>
      </c>
      <c r="F153" s="283">
        <v>70862</v>
      </c>
      <c r="G153" s="283">
        <v>74399</v>
      </c>
      <c r="H153" s="241">
        <v>1.0499139171911602</v>
      </c>
      <c r="I153" s="240">
        <v>74399</v>
      </c>
      <c r="J153" s="45">
        <v>74399</v>
      </c>
    </row>
    <row r="154" spans="1:10" x14ac:dyDescent="0.25">
      <c r="A154" s="569"/>
      <c r="B154" s="182">
        <v>610</v>
      </c>
      <c r="C154" s="183" t="s">
        <v>115</v>
      </c>
      <c r="D154" s="284">
        <v>45404</v>
      </c>
      <c r="E154" s="284">
        <v>32858.17</v>
      </c>
      <c r="F154" s="284">
        <v>49504</v>
      </c>
      <c r="G154" s="285">
        <v>51820</v>
      </c>
      <c r="H154" s="218">
        <v>1.0467840982546865</v>
      </c>
      <c r="I154" s="219">
        <v>51820</v>
      </c>
      <c r="J154" s="220">
        <v>51820</v>
      </c>
    </row>
    <row r="155" spans="1:10" x14ac:dyDescent="0.25">
      <c r="A155" s="569"/>
      <c r="B155" s="146">
        <v>620</v>
      </c>
      <c r="C155" s="14" t="s">
        <v>116</v>
      </c>
      <c r="D155" s="124">
        <v>16337</v>
      </c>
      <c r="E155" s="124">
        <v>10514.61</v>
      </c>
      <c r="F155" s="124">
        <v>17358</v>
      </c>
      <c r="G155" s="286">
        <v>18579</v>
      </c>
      <c r="H155" s="224">
        <v>1.0703422053231939</v>
      </c>
      <c r="I155" s="221">
        <v>18579</v>
      </c>
      <c r="J155" s="222">
        <v>18579</v>
      </c>
    </row>
    <row r="156" spans="1:10" x14ac:dyDescent="0.25">
      <c r="A156" s="569"/>
      <c r="B156" s="135">
        <v>630</v>
      </c>
      <c r="C156" s="14" t="s">
        <v>117</v>
      </c>
      <c r="D156" s="56">
        <v>4000</v>
      </c>
      <c r="E156" s="56">
        <v>1111.3499999999999</v>
      </c>
      <c r="F156" s="56">
        <v>4000</v>
      </c>
      <c r="G156" s="223">
        <v>4000</v>
      </c>
      <c r="H156" s="224">
        <v>1</v>
      </c>
      <c r="I156" s="221">
        <v>4000</v>
      </c>
      <c r="J156" s="222">
        <v>4000</v>
      </c>
    </row>
    <row r="157" spans="1:10" ht="15.75" thickBot="1" x14ac:dyDescent="0.3">
      <c r="A157" s="569"/>
      <c r="B157" s="143">
        <v>640</v>
      </c>
      <c r="C157" s="165" t="s">
        <v>118</v>
      </c>
      <c r="D157" s="98"/>
      <c r="E157" s="98"/>
      <c r="F157" s="98"/>
      <c r="G157" s="239"/>
      <c r="H157" s="242">
        <v>0</v>
      </c>
      <c r="I157" s="243"/>
      <c r="J157" s="244"/>
    </row>
    <row r="158" spans="1:10" ht="15.75" thickBot="1" x14ac:dyDescent="0.3">
      <c r="A158" s="569"/>
      <c r="B158" s="573" t="s">
        <v>245</v>
      </c>
      <c r="C158" s="574"/>
      <c r="D158" s="287">
        <v>6556579</v>
      </c>
      <c r="E158" s="287">
        <v>7232790.1899999995</v>
      </c>
      <c r="F158" s="287">
        <v>7533927</v>
      </c>
      <c r="G158" s="287">
        <v>7491794</v>
      </c>
      <c r="H158" s="241">
        <v>0.99440756460740864</v>
      </c>
      <c r="I158" s="245">
        <v>7537958</v>
      </c>
      <c r="J158" s="49">
        <v>7537958</v>
      </c>
    </row>
    <row r="159" spans="1:10" x14ac:dyDescent="0.25">
      <c r="A159" s="569"/>
      <c r="B159" s="584"/>
      <c r="C159" s="183" t="s">
        <v>246</v>
      </c>
      <c r="D159" s="73">
        <v>2750047</v>
      </c>
      <c r="E159" s="73">
        <v>3148124.82</v>
      </c>
      <c r="F159" s="73">
        <v>2831304</v>
      </c>
      <c r="G159" s="261">
        <v>2859269</v>
      </c>
      <c r="H159" s="218">
        <v>1.0098770743092229</v>
      </c>
      <c r="I159" s="219">
        <v>2859269</v>
      </c>
      <c r="J159" s="220">
        <v>2859269</v>
      </c>
    </row>
    <row r="160" spans="1:10" x14ac:dyDescent="0.25">
      <c r="A160" s="569"/>
      <c r="B160" s="585"/>
      <c r="C160" s="14" t="s">
        <v>247</v>
      </c>
      <c r="D160" s="56">
        <v>3056422</v>
      </c>
      <c r="E160" s="56">
        <v>3053951.34</v>
      </c>
      <c r="F160" s="56">
        <v>3599470</v>
      </c>
      <c r="G160" s="223">
        <v>3613996</v>
      </c>
      <c r="H160" s="224">
        <v>1.0040355941291357</v>
      </c>
      <c r="I160" s="221">
        <v>3660160</v>
      </c>
      <c r="J160" s="222">
        <v>3660160</v>
      </c>
    </row>
    <row r="161" spans="1:10" x14ac:dyDescent="0.25">
      <c r="A161" s="569"/>
      <c r="B161" s="585"/>
      <c r="C161" s="160" t="s">
        <v>248</v>
      </c>
      <c r="D161" s="75"/>
      <c r="E161" s="75">
        <v>31662</v>
      </c>
      <c r="F161" s="75">
        <v>0</v>
      </c>
      <c r="G161" s="252"/>
      <c r="H161" s="224">
        <v>0</v>
      </c>
      <c r="I161" s="221"/>
      <c r="J161" s="222"/>
    </row>
    <row r="162" spans="1:10" x14ac:dyDescent="0.25">
      <c r="A162" s="569"/>
      <c r="B162" s="585"/>
      <c r="C162" s="160" t="s">
        <v>249</v>
      </c>
      <c r="D162" s="75">
        <v>7500</v>
      </c>
      <c r="E162" s="75">
        <v>227811.97</v>
      </c>
      <c r="F162" s="75">
        <v>0</v>
      </c>
      <c r="G162" s="252"/>
      <c r="H162" s="224">
        <v>0</v>
      </c>
      <c r="I162" s="221"/>
      <c r="J162" s="222"/>
    </row>
    <row r="163" spans="1:10" x14ac:dyDescent="0.25">
      <c r="A163" s="569"/>
      <c r="B163" s="585"/>
      <c r="C163" s="160" t="s">
        <v>48</v>
      </c>
      <c r="D163" s="75"/>
      <c r="E163" s="75">
        <v>120016.06</v>
      </c>
      <c r="F163" s="75">
        <v>253900</v>
      </c>
      <c r="G163" s="252">
        <v>253900</v>
      </c>
      <c r="H163" s="224">
        <v>1</v>
      </c>
      <c r="I163" s="221">
        <v>253900</v>
      </c>
      <c r="J163" s="222">
        <v>253900</v>
      </c>
    </row>
    <row r="164" spans="1:10" x14ac:dyDescent="0.25">
      <c r="A164" s="569"/>
      <c r="B164" s="585"/>
      <c r="C164" s="160" t="s">
        <v>250</v>
      </c>
      <c r="D164" s="75">
        <v>20000</v>
      </c>
      <c r="E164" s="75"/>
      <c r="F164" s="75">
        <v>58230</v>
      </c>
      <c r="G164" s="252">
        <v>0</v>
      </c>
      <c r="H164" s="224">
        <v>0</v>
      </c>
      <c r="I164" s="221"/>
      <c r="J164" s="222"/>
    </row>
    <row r="165" spans="1:10" x14ac:dyDescent="0.25">
      <c r="A165" s="569"/>
      <c r="B165" s="585"/>
      <c r="C165" s="160" t="s">
        <v>251</v>
      </c>
      <c r="D165" s="75">
        <v>14500</v>
      </c>
      <c r="E165" s="75"/>
      <c r="F165" s="75">
        <v>0</v>
      </c>
      <c r="G165" s="252"/>
      <c r="H165" s="224">
        <v>0</v>
      </c>
      <c r="I165" s="221"/>
      <c r="J165" s="222"/>
    </row>
    <row r="166" spans="1:10" x14ac:dyDescent="0.25">
      <c r="A166" s="569"/>
      <c r="B166" s="585"/>
      <c r="C166" s="160" t="s">
        <v>252</v>
      </c>
      <c r="D166" s="75">
        <v>6212</v>
      </c>
      <c r="E166" s="75"/>
      <c r="F166" s="75">
        <v>0</v>
      </c>
      <c r="G166" s="252">
        <v>0</v>
      </c>
      <c r="H166" s="224">
        <v>0</v>
      </c>
      <c r="I166" s="221"/>
      <c r="J166" s="222"/>
    </row>
    <row r="167" spans="1:10" ht="15.75" thickBot="1" x14ac:dyDescent="0.3">
      <c r="A167" s="570"/>
      <c r="B167" s="586"/>
      <c r="C167" s="15" t="s">
        <v>253</v>
      </c>
      <c r="D167" s="61">
        <v>701898</v>
      </c>
      <c r="E167" s="61">
        <v>651224</v>
      </c>
      <c r="F167" s="61">
        <v>791023</v>
      </c>
      <c r="G167" s="253">
        <v>764629</v>
      </c>
      <c r="H167" s="228">
        <v>0.96663308146539351</v>
      </c>
      <c r="I167" s="246">
        <v>764629</v>
      </c>
      <c r="J167" s="238">
        <v>764629</v>
      </c>
    </row>
    <row r="168" spans="1:10" ht="15.75" hidden="1" thickBot="1" x14ac:dyDescent="0.3">
      <c r="A168" s="198" t="s">
        <v>254</v>
      </c>
      <c r="B168" s="542" t="s">
        <v>255</v>
      </c>
      <c r="C168" s="523"/>
      <c r="D168" s="231"/>
      <c r="E168" s="231"/>
      <c r="F168" s="231">
        <v>0</v>
      </c>
      <c r="G168" s="231">
        <v>0</v>
      </c>
      <c r="H168" s="232">
        <v>0</v>
      </c>
      <c r="I168" s="288">
        <v>0</v>
      </c>
      <c r="J168" s="233">
        <v>0</v>
      </c>
    </row>
    <row r="169" spans="1:10" hidden="1" x14ac:dyDescent="0.25">
      <c r="A169" s="565"/>
      <c r="B169" s="199">
        <v>610</v>
      </c>
      <c r="C169" s="183" t="s">
        <v>115</v>
      </c>
      <c r="D169" s="73"/>
      <c r="E169" s="73"/>
      <c r="F169" s="73">
        <v>0</v>
      </c>
      <c r="G169" s="261">
        <v>0</v>
      </c>
      <c r="H169" s="218">
        <v>0</v>
      </c>
      <c r="I169" s="219">
        <v>0</v>
      </c>
      <c r="J169" s="220">
        <v>0</v>
      </c>
    </row>
    <row r="170" spans="1:10" hidden="1" x14ac:dyDescent="0.25">
      <c r="A170" s="566"/>
      <c r="B170" s="135">
        <v>620</v>
      </c>
      <c r="C170" s="14" t="s">
        <v>116</v>
      </c>
      <c r="D170" s="56"/>
      <c r="E170" s="56"/>
      <c r="F170" s="56"/>
      <c r="G170" s="223">
        <v>0</v>
      </c>
      <c r="H170" s="224">
        <v>0</v>
      </c>
      <c r="I170" s="221">
        <v>0</v>
      </c>
      <c r="J170" s="222">
        <v>0</v>
      </c>
    </row>
    <row r="171" spans="1:10" hidden="1" x14ac:dyDescent="0.25">
      <c r="A171" s="566"/>
      <c r="B171" s="135">
        <v>630</v>
      </c>
      <c r="C171" s="14" t="s">
        <v>117</v>
      </c>
      <c r="D171" s="56"/>
      <c r="E171" s="56"/>
      <c r="F171" s="56"/>
      <c r="G171" s="223">
        <v>0</v>
      </c>
      <c r="H171" s="224">
        <v>0</v>
      </c>
      <c r="I171" s="221">
        <v>0</v>
      </c>
      <c r="J171" s="222">
        <v>0</v>
      </c>
    </row>
    <row r="172" spans="1:10" ht="15.75" hidden="1" thickBot="1" x14ac:dyDescent="0.3">
      <c r="A172" s="567"/>
      <c r="B172" s="161">
        <v>640</v>
      </c>
      <c r="C172" s="15" t="s">
        <v>256</v>
      </c>
      <c r="D172" s="98"/>
      <c r="E172" s="98"/>
      <c r="F172" s="98"/>
      <c r="G172" s="239"/>
      <c r="H172" s="228">
        <v>0</v>
      </c>
      <c r="I172" s="246"/>
      <c r="J172" s="238"/>
    </row>
    <row r="173" spans="1:10" ht="15.75" thickBot="1" x14ac:dyDescent="0.3">
      <c r="A173" s="136" t="s">
        <v>257</v>
      </c>
      <c r="B173" s="542" t="s">
        <v>258</v>
      </c>
      <c r="C173" s="523"/>
      <c r="D173" s="289">
        <v>125333</v>
      </c>
      <c r="E173" s="289">
        <v>157945.56</v>
      </c>
      <c r="F173" s="289">
        <v>173336</v>
      </c>
      <c r="G173" s="231">
        <v>157032</v>
      </c>
      <c r="H173" s="241">
        <v>0.90593990861679052</v>
      </c>
      <c r="I173" s="240">
        <v>157032</v>
      </c>
      <c r="J173" s="45">
        <v>157032</v>
      </c>
    </row>
    <row r="174" spans="1:10" ht="15.75" thickBot="1" x14ac:dyDescent="0.3">
      <c r="A174" s="568"/>
      <c r="B174" s="571" t="s">
        <v>259</v>
      </c>
      <c r="C174" s="572"/>
      <c r="D174" s="290">
        <v>120333</v>
      </c>
      <c r="E174" s="290">
        <v>153794.93</v>
      </c>
      <c r="F174" s="290">
        <v>164336</v>
      </c>
      <c r="G174" s="283">
        <v>152032</v>
      </c>
      <c r="H174" s="241">
        <v>0.92512900399182163</v>
      </c>
      <c r="I174" s="240">
        <v>152032</v>
      </c>
      <c r="J174" s="45">
        <v>152032</v>
      </c>
    </row>
    <row r="175" spans="1:10" x14ac:dyDescent="0.25">
      <c r="A175" s="569"/>
      <c r="B175" s="182">
        <v>610</v>
      </c>
      <c r="C175" s="183" t="s">
        <v>115</v>
      </c>
      <c r="D175" s="73">
        <v>54722</v>
      </c>
      <c r="E175" s="73">
        <v>75745.25</v>
      </c>
      <c r="F175" s="73">
        <v>72562</v>
      </c>
      <c r="G175" s="261">
        <v>77946</v>
      </c>
      <c r="H175" s="218">
        <v>1.0741986163556683</v>
      </c>
      <c r="I175" s="219">
        <v>77946</v>
      </c>
      <c r="J175" s="220">
        <v>77946</v>
      </c>
    </row>
    <row r="176" spans="1:10" x14ac:dyDescent="0.25">
      <c r="A176" s="569"/>
      <c r="B176" s="146">
        <v>620</v>
      </c>
      <c r="C176" s="14" t="s">
        <v>116</v>
      </c>
      <c r="D176" s="56">
        <v>20061</v>
      </c>
      <c r="E176" s="56">
        <v>24361.98</v>
      </c>
      <c r="F176" s="56">
        <v>26224</v>
      </c>
      <c r="G176" s="223">
        <v>28536</v>
      </c>
      <c r="H176" s="224">
        <v>1.0881635143380111</v>
      </c>
      <c r="I176" s="221">
        <v>28536</v>
      </c>
      <c r="J176" s="222">
        <v>28536</v>
      </c>
    </row>
    <row r="177" spans="1:10" x14ac:dyDescent="0.25">
      <c r="A177" s="569"/>
      <c r="B177" s="135">
        <v>630</v>
      </c>
      <c r="C177" s="14" t="s">
        <v>117</v>
      </c>
      <c r="D177" s="56">
        <v>13550</v>
      </c>
      <c r="E177" s="56">
        <v>11553.059999999998</v>
      </c>
      <c r="F177" s="56">
        <v>13550</v>
      </c>
      <c r="G177" s="223">
        <v>13550</v>
      </c>
      <c r="H177" s="224">
        <v>1</v>
      </c>
      <c r="I177" s="221">
        <v>13550</v>
      </c>
      <c r="J177" s="222">
        <v>13550</v>
      </c>
    </row>
    <row r="178" spans="1:10" x14ac:dyDescent="0.25">
      <c r="A178" s="569"/>
      <c r="B178" s="135">
        <v>640</v>
      </c>
      <c r="C178" s="142" t="s">
        <v>118</v>
      </c>
      <c r="D178" s="56">
        <v>0</v>
      </c>
      <c r="E178" s="56"/>
      <c r="F178" s="56">
        <v>0</v>
      </c>
      <c r="G178" s="223"/>
      <c r="H178" s="224">
        <v>0</v>
      </c>
      <c r="I178" s="225"/>
      <c r="J178" s="226"/>
    </row>
    <row r="179" spans="1:10" ht="15.75" thickBot="1" x14ac:dyDescent="0.3">
      <c r="A179" s="569"/>
      <c r="B179" s="161">
        <v>630</v>
      </c>
      <c r="C179" s="179" t="s">
        <v>47</v>
      </c>
      <c r="D179" s="61">
        <v>32000</v>
      </c>
      <c r="E179" s="61">
        <v>42134.64</v>
      </c>
      <c r="F179" s="61">
        <v>52000</v>
      </c>
      <c r="G179" s="253">
        <v>32000</v>
      </c>
      <c r="H179" s="254">
        <v>0.61538461538461542</v>
      </c>
      <c r="I179" s="255">
        <v>32000</v>
      </c>
      <c r="J179" s="256">
        <v>32000</v>
      </c>
    </row>
    <row r="180" spans="1:10" ht="15.75" thickBot="1" x14ac:dyDescent="0.3">
      <c r="A180" s="569"/>
      <c r="B180" s="185">
        <v>630</v>
      </c>
      <c r="C180" s="165" t="s">
        <v>95</v>
      </c>
      <c r="D180" s="102"/>
      <c r="E180" s="102"/>
      <c r="F180" s="102"/>
      <c r="G180" s="227"/>
      <c r="H180" s="232">
        <v>0</v>
      </c>
      <c r="I180" s="274"/>
      <c r="J180" s="275"/>
    </row>
    <row r="181" spans="1:10" ht="15.75" thickBot="1" x14ac:dyDescent="0.3">
      <c r="A181" s="569"/>
      <c r="B181" s="573" t="s">
        <v>260</v>
      </c>
      <c r="C181" s="574"/>
      <c r="D181" s="291">
        <v>5000</v>
      </c>
      <c r="E181" s="291">
        <v>4150.63</v>
      </c>
      <c r="F181" s="291">
        <v>9000</v>
      </c>
      <c r="G181" s="291">
        <v>5000</v>
      </c>
      <c r="H181" s="241">
        <v>0.55555555555555558</v>
      </c>
      <c r="I181" s="240">
        <v>5000</v>
      </c>
      <c r="J181" s="45">
        <v>5000</v>
      </c>
    </row>
    <row r="182" spans="1:10" ht="15.75" thickBot="1" x14ac:dyDescent="0.3">
      <c r="A182" s="570"/>
      <c r="B182" s="200">
        <v>630</v>
      </c>
      <c r="C182" s="15" t="s">
        <v>117</v>
      </c>
      <c r="D182" s="61">
        <v>5000</v>
      </c>
      <c r="E182" s="61">
        <v>4150.63</v>
      </c>
      <c r="F182" s="61">
        <v>9000</v>
      </c>
      <c r="G182" s="253">
        <v>5000</v>
      </c>
      <c r="H182" s="232">
        <v>0.55555555555555558</v>
      </c>
      <c r="I182" s="245">
        <v>5000</v>
      </c>
      <c r="J182" s="49">
        <v>5000</v>
      </c>
    </row>
    <row r="183" spans="1:10" ht="15.75" thickBot="1" x14ac:dyDescent="0.3">
      <c r="A183" s="201" t="s">
        <v>257</v>
      </c>
      <c r="B183" s="575" t="s">
        <v>261</v>
      </c>
      <c r="C183" s="535"/>
      <c r="D183" s="260">
        <v>348444</v>
      </c>
      <c r="E183" s="260">
        <v>321639.06</v>
      </c>
      <c r="F183" s="260">
        <v>381400</v>
      </c>
      <c r="G183" s="260">
        <v>384568</v>
      </c>
      <c r="H183" s="241">
        <v>1.0083062401678029</v>
      </c>
      <c r="I183" s="240">
        <v>384568</v>
      </c>
      <c r="J183" s="45">
        <v>384568</v>
      </c>
    </row>
    <row r="184" spans="1:10" x14ac:dyDescent="0.25">
      <c r="A184" s="576"/>
      <c r="B184" s="145">
        <v>610</v>
      </c>
      <c r="C184" s="13" t="s">
        <v>115</v>
      </c>
      <c r="D184" s="51">
        <v>241998</v>
      </c>
      <c r="E184" s="51">
        <v>204838.15</v>
      </c>
      <c r="F184" s="51">
        <v>266298</v>
      </c>
      <c r="G184" s="217">
        <v>268607</v>
      </c>
      <c r="H184" s="218">
        <v>1.0086707372943093</v>
      </c>
      <c r="I184" s="219">
        <v>268607</v>
      </c>
      <c r="J184" s="220">
        <v>268607</v>
      </c>
    </row>
    <row r="185" spans="1:10" x14ac:dyDescent="0.25">
      <c r="A185" s="577"/>
      <c r="B185" s="146">
        <v>620</v>
      </c>
      <c r="C185" s="14" t="s">
        <v>116</v>
      </c>
      <c r="D185" s="56">
        <v>85046</v>
      </c>
      <c r="E185" s="56">
        <v>76270.92</v>
      </c>
      <c r="F185" s="56">
        <v>93702</v>
      </c>
      <c r="G185" s="223">
        <v>94561</v>
      </c>
      <c r="H185" s="224">
        <v>1.0091673603551685</v>
      </c>
      <c r="I185" s="221">
        <v>94561</v>
      </c>
      <c r="J185" s="222">
        <v>94561</v>
      </c>
    </row>
    <row r="186" spans="1:10" x14ac:dyDescent="0.25">
      <c r="A186" s="577"/>
      <c r="B186" s="181">
        <v>630</v>
      </c>
      <c r="C186" s="160" t="s">
        <v>117</v>
      </c>
      <c r="D186" s="75">
        <v>21400</v>
      </c>
      <c r="E186" s="75">
        <v>33111.74</v>
      </c>
      <c r="F186" s="75">
        <v>21400</v>
      </c>
      <c r="G186" s="252">
        <v>21400</v>
      </c>
      <c r="H186" s="224">
        <v>1</v>
      </c>
      <c r="I186" s="221">
        <v>21400</v>
      </c>
      <c r="J186" s="222">
        <v>21400</v>
      </c>
    </row>
    <row r="187" spans="1:10" ht="15.75" thickBot="1" x14ac:dyDescent="0.3">
      <c r="A187" s="577"/>
      <c r="B187" s="173">
        <v>640</v>
      </c>
      <c r="C187" s="15" t="s">
        <v>118</v>
      </c>
      <c r="D187" s="61">
        <v>0</v>
      </c>
      <c r="E187" s="61">
        <v>7418.25</v>
      </c>
      <c r="F187" s="61">
        <v>0</v>
      </c>
      <c r="G187" s="253"/>
      <c r="H187" s="228">
        <v>0</v>
      </c>
      <c r="I187" s="246"/>
      <c r="J187" s="238"/>
    </row>
    <row r="188" spans="1:10" ht="15.75" thickBot="1" x14ac:dyDescent="0.3">
      <c r="A188" s="578"/>
      <c r="B188" s="147">
        <v>630</v>
      </c>
      <c r="C188" s="187" t="s">
        <v>262</v>
      </c>
      <c r="D188" s="102"/>
      <c r="E188" s="102"/>
      <c r="F188" s="102"/>
      <c r="G188" s="227"/>
      <c r="H188" s="232">
        <v>0</v>
      </c>
      <c r="I188" s="274"/>
      <c r="J188" s="275"/>
    </row>
    <row r="189" spans="1:10" ht="15.75" thickBot="1" x14ac:dyDescent="0.3">
      <c r="A189" s="202" t="s">
        <v>263</v>
      </c>
      <c r="B189" s="575" t="s">
        <v>264</v>
      </c>
      <c r="C189" s="535"/>
      <c r="D189" s="260">
        <v>42586</v>
      </c>
      <c r="E189" s="260">
        <v>41664.050000000003</v>
      </c>
      <c r="F189" s="260">
        <v>46300</v>
      </c>
      <c r="G189" s="260">
        <v>63816</v>
      </c>
      <c r="H189" s="241">
        <v>1.3783153347732182</v>
      </c>
      <c r="I189" s="240">
        <v>63816</v>
      </c>
      <c r="J189" s="45">
        <v>63816</v>
      </c>
    </row>
    <row r="190" spans="1:10" x14ac:dyDescent="0.25">
      <c r="A190" s="579"/>
      <c r="B190" s="145">
        <v>610</v>
      </c>
      <c r="C190" s="141" t="s">
        <v>115</v>
      </c>
      <c r="D190" s="51">
        <v>23564</v>
      </c>
      <c r="E190" s="51">
        <v>20878.86</v>
      </c>
      <c r="F190" s="51">
        <v>26313</v>
      </c>
      <c r="G190" s="217">
        <v>39108</v>
      </c>
      <c r="H190" s="218">
        <v>1.4862615437236346</v>
      </c>
      <c r="I190" s="219">
        <v>39108</v>
      </c>
      <c r="J190" s="220">
        <v>39108</v>
      </c>
    </row>
    <row r="191" spans="1:10" x14ac:dyDescent="0.25">
      <c r="A191" s="580"/>
      <c r="B191" s="146">
        <v>620</v>
      </c>
      <c r="C191" s="142" t="s">
        <v>116</v>
      </c>
      <c r="D191" s="56">
        <v>8487</v>
      </c>
      <c r="E191" s="56">
        <v>7600.32</v>
      </c>
      <c r="F191" s="56">
        <v>9452</v>
      </c>
      <c r="G191" s="223">
        <v>14173</v>
      </c>
      <c r="H191" s="224">
        <v>1.4994710114261531</v>
      </c>
      <c r="I191" s="221">
        <v>14173</v>
      </c>
      <c r="J191" s="222">
        <v>14173</v>
      </c>
    </row>
    <row r="192" spans="1:10" x14ac:dyDescent="0.25">
      <c r="A192" s="580"/>
      <c r="B192" s="146">
        <v>630</v>
      </c>
      <c r="C192" s="142" t="s">
        <v>117</v>
      </c>
      <c r="D192" s="56">
        <v>10535</v>
      </c>
      <c r="E192" s="56">
        <v>13184.87</v>
      </c>
      <c r="F192" s="56">
        <v>10535</v>
      </c>
      <c r="G192" s="56">
        <v>10535</v>
      </c>
      <c r="H192" s="224">
        <v>1</v>
      </c>
      <c r="I192" s="221">
        <v>10535</v>
      </c>
      <c r="J192" s="222">
        <v>10535</v>
      </c>
    </row>
    <row r="193" spans="1:10" ht="15.75" thickBot="1" x14ac:dyDescent="0.3">
      <c r="A193" s="581"/>
      <c r="B193" s="147">
        <v>640</v>
      </c>
      <c r="C193" s="165" t="s">
        <v>118</v>
      </c>
      <c r="D193" s="61">
        <v>0</v>
      </c>
      <c r="E193" s="61"/>
      <c r="F193" s="61"/>
      <c r="G193" s="253"/>
      <c r="H193" s="228">
        <v>0</v>
      </c>
      <c r="I193" s="229"/>
      <c r="J193" s="230"/>
    </row>
    <row r="194" spans="1:10" ht="15.75" thickBot="1" x14ac:dyDescent="0.3">
      <c r="A194" s="203" t="s">
        <v>265</v>
      </c>
      <c r="B194" s="582" t="s">
        <v>266</v>
      </c>
      <c r="C194" s="583"/>
      <c r="D194" s="292">
        <v>352166</v>
      </c>
      <c r="E194" s="292">
        <v>318162.49999999994</v>
      </c>
      <c r="F194" s="292">
        <v>423000</v>
      </c>
      <c r="G194" s="292">
        <v>352744</v>
      </c>
      <c r="H194" s="293">
        <v>0.83391016548463359</v>
      </c>
      <c r="I194" s="294">
        <v>320744</v>
      </c>
      <c r="J194" s="295">
        <v>320744</v>
      </c>
    </row>
    <row r="195" spans="1:10" ht="15.75" thickBot="1" x14ac:dyDescent="0.3">
      <c r="A195" s="562"/>
      <c r="B195" s="563" t="s">
        <v>267</v>
      </c>
      <c r="C195" s="564"/>
      <c r="D195" s="296">
        <v>141442</v>
      </c>
      <c r="E195" s="296">
        <v>173154.97999999998</v>
      </c>
      <c r="F195" s="296">
        <v>202040</v>
      </c>
      <c r="G195" s="296">
        <v>198744</v>
      </c>
      <c r="H195" s="293">
        <v>0.98368639873292418</v>
      </c>
      <c r="I195" s="294">
        <v>198744</v>
      </c>
      <c r="J195" s="295">
        <v>198744</v>
      </c>
    </row>
    <row r="196" spans="1:10" x14ac:dyDescent="0.25">
      <c r="A196" s="562"/>
      <c r="B196" s="134">
        <v>610</v>
      </c>
      <c r="C196" s="13" t="s">
        <v>115</v>
      </c>
      <c r="D196" s="297">
        <v>91152</v>
      </c>
      <c r="E196" s="297">
        <v>116904.23</v>
      </c>
      <c r="F196" s="297">
        <v>136227</v>
      </c>
      <c r="G196" s="297">
        <v>133614</v>
      </c>
      <c r="H196" s="218">
        <v>0.98081878041797876</v>
      </c>
      <c r="I196" s="219">
        <v>133614</v>
      </c>
      <c r="J196" s="220">
        <v>133614</v>
      </c>
    </row>
    <row r="197" spans="1:10" x14ac:dyDescent="0.25">
      <c r="A197" s="562"/>
      <c r="B197" s="135">
        <v>620</v>
      </c>
      <c r="C197" s="14" t="s">
        <v>116</v>
      </c>
      <c r="D197" s="298">
        <v>32290</v>
      </c>
      <c r="E197" s="298">
        <v>40364.94</v>
      </c>
      <c r="F197" s="298">
        <v>47813</v>
      </c>
      <c r="G197" s="298">
        <v>47130</v>
      </c>
      <c r="H197" s="224">
        <v>0.98571518206345554</v>
      </c>
      <c r="I197" s="221">
        <v>47130</v>
      </c>
      <c r="J197" s="222">
        <v>47130</v>
      </c>
    </row>
    <row r="198" spans="1:10" x14ac:dyDescent="0.25">
      <c r="A198" s="562"/>
      <c r="B198" s="135">
        <v>630</v>
      </c>
      <c r="C198" s="14" t="s">
        <v>117</v>
      </c>
      <c r="D198" s="298">
        <v>18000</v>
      </c>
      <c r="E198" s="298">
        <v>15653.83</v>
      </c>
      <c r="F198" s="298">
        <v>18000</v>
      </c>
      <c r="G198" s="298">
        <v>18000</v>
      </c>
      <c r="H198" s="224">
        <v>1</v>
      </c>
      <c r="I198" s="221">
        <v>18000</v>
      </c>
      <c r="J198" s="222">
        <v>18000</v>
      </c>
    </row>
    <row r="199" spans="1:10" ht="15.75" thickBot="1" x14ac:dyDescent="0.3">
      <c r="A199" s="562"/>
      <c r="B199" s="161">
        <v>640</v>
      </c>
      <c r="C199" s="179" t="s">
        <v>118</v>
      </c>
      <c r="D199" s="299">
        <v>0</v>
      </c>
      <c r="E199" s="299">
        <v>231.98</v>
      </c>
      <c r="F199" s="299">
        <v>0</v>
      </c>
      <c r="G199" s="300"/>
      <c r="H199" s="254">
        <v>0</v>
      </c>
      <c r="I199" s="301"/>
      <c r="J199" s="302"/>
    </row>
    <row r="200" spans="1:10" x14ac:dyDescent="0.25">
      <c r="A200" s="562"/>
      <c r="B200" s="204"/>
      <c r="C200" s="205" t="s">
        <v>268</v>
      </c>
      <c r="D200" s="73">
        <v>3500</v>
      </c>
      <c r="E200" s="73">
        <v>2417</v>
      </c>
      <c r="F200" s="73">
        <v>3500</v>
      </c>
      <c r="G200" s="261">
        <v>3500</v>
      </c>
      <c r="H200" s="218">
        <v>1</v>
      </c>
      <c r="I200" s="73">
        <v>3500</v>
      </c>
      <c r="J200" s="220">
        <v>3500</v>
      </c>
    </row>
    <row r="201" spans="1:10" x14ac:dyDescent="0.25">
      <c r="A201" s="562"/>
      <c r="B201" s="206"/>
      <c r="C201" s="142" t="s">
        <v>269</v>
      </c>
      <c r="D201" s="56">
        <v>0</v>
      </c>
      <c r="E201" s="56">
        <v>937.16</v>
      </c>
      <c r="F201" s="56">
        <v>10000</v>
      </c>
      <c r="G201" s="223">
        <v>30000</v>
      </c>
      <c r="H201" s="224">
        <v>3</v>
      </c>
      <c r="I201" s="56"/>
      <c r="J201" s="222"/>
    </row>
    <row r="202" spans="1:10" x14ac:dyDescent="0.25">
      <c r="A202" s="562"/>
      <c r="B202" s="206">
        <v>630</v>
      </c>
      <c r="C202" s="142" t="s">
        <v>269</v>
      </c>
      <c r="D202" s="56">
        <v>0</v>
      </c>
      <c r="E202" s="56"/>
      <c r="F202" s="56">
        <v>0</v>
      </c>
      <c r="G202" s="223"/>
      <c r="H202" s="224">
        <v>0</v>
      </c>
      <c r="I202" s="56"/>
      <c r="J202" s="222"/>
    </row>
    <row r="203" spans="1:10" x14ac:dyDescent="0.25">
      <c r="A203" s="562"/>
      <c r="B203" s="206">
        <v>630</v>
      </c>
      <c r="C203" s="142" t="s">
        <v>270</v>
      </c>
      <c r="D203" s="56">
        <v>35000</v>
      </c>
      <c r="E203" s="56"/>
      <c r="F203" s="56">
        <v>35000</v>
      </c>
      <c r="G203" s="223">
        <v>0</v>
      </c>
      <c r="H203" s="224">
        <v>0</v>
      </c>
      <c r="I203" s="56">
        <v>0</v>
      </c>
      <c r="J203" s="222">
        <v>0</v>
      </c>
    </row>
    <row r="204" spans="1:10" x14ac:dyDescent="0.25">
      <c r="A204" s="562"/>
      <c r="B204" s="206">
        <v>630</v>
      </c>
      <c r="C204" s="142"/>
      <c r="D204" s="56">
        <v>0</v>
      </c>
      <c r="E204" s="56"/>
      <c r="F204" s="56">
        <v>0</v>
      </c>
      <c r="G204" s="223"/>
      <c r="H204" s="224">
        <v>0</v>
      </c>
      <c r="I204" s="56"/>
      <c r="J204" s="222"/>
    </row>
    <row r="205" spans="1:10" x14ac:dyDescent="0.25">
      <c r="A205" s="562"/>
      <c r="B205" s="206"/>
      <c r="C205" s="142" t="s">
        <v>90</v>
      </c>
      <c r="D205" s="56">
        <v>150000</v>
      </c>
      <c r="E205" s="56">
        <v>127195.48999999999</v>
      </c>
      <c r="F205" s="56">
        <v>138215</v>
      </c>
      <c r="G205" s="223">
        <v>115000</v>
      </c>
      <c r="H205" s="224">
        <v>0.83203704373620813</v>
      </c>
      <c r="I205" s="56">
        <v>115000</v>
      </c>
      <c r="J205" s="222">
        <v>115000</v>
      </c>
    </row>
    <row r="206" spans="1:10" x14ac:dyDescent="0.25">
      <c r="A206" s="562"/>
      <c r="B206" s="206">
        <v>630</v>
      </c>
      <c r="C206" s="142" t="s">
        <v>271</v>
      </c>
      <c r="D206" s="56">
        <v>0</v>
      </c>
      <c r="E206" s="56">
        <v>11104.67</v>
      </c>
      <c r="F206" s="56">
        <v>12021</v>
      </c>
      <c r="G206" s="223"/>
      <c r="H206" s="224">
        <v>0</v>
      </c>
      <c r="I206" s="56"/>
      <c r="J206" s="222"/>
    </row>
    <row r="207" spans="1:10" x14ac:dyDescent="0.25">
      <c r="A207" s="562"/>
      <c r="B207" s="207"/>
      <c r="C207" s="142" t="s">
        <v>272</v>
      </c>
      <c r="D207" s="75">
        <v>20224</v>
      </c>
      <c r="E207" s="75">
        <v>3353.2</v>
      </c>
      <c r="F207" s="75">
        <v>20224</v>
      </c>
      <c r="G207" s="252">
        <v>3500</v>
      </c>
      <c r="H207" s="228">
        <v>0.1730617088607595</v>
      </c>
      <c r="I207" s="75">
        <v>3500</v>
      </c>
      <c r="J207" s="238">
        <v>3500</v>
      </c>
    </row>
    <row r="208" spans="1:10" ht="15.75" thickBot="1" x14ac:dyDescent="0.3">
      <c r="A208" s="562"/>
      <c r="B208" s="208">
        <v>630</v>
      </c>
      <c r="C208" s="209" t="s">
        <v>273</v>
      </c>
      <c r="D208" s="303">
        <v>2000</v>
      </c>
      <c r="E208" s="303"/>
      <c r="F208" s="303">
        <v>2000</v>
      </c>
      <c r="G208" s="304">
        <v>2000</v>
      </c>
      <c r="H208" s="228">
        <v>1</v>
      </c>
      <c r="I208" s="229"/>
      <c r="J208" s="230"/>
    </row>
    <row r="209" spans="1:10" ht="17.25" thickTop="1" thickBot="1" x14ac:dyDescent="0.3">
      <c r="A209" s="210"/>
      <c r="B209" s="211"/>
      <c r="C209" s="212" t="s">
        <v>274</v>
      </c>
      <c r="D209" s="305">
        <v>12278088</v>
      </c>
      <c r="E209" s="305">
        <v>13351433.260000002</v>
      </c>
      <c r="F209" s="305">
        <v>14437769</v>
      </c>
      <c r="G209" s="305">
        <v>14836790</v>
      </c>
      <c r="H209" s="130">
        <v>1.0276373032426269</v>
      </c>
      <c r="I209" s="131">
        <v>14845723</v>
      </c>
      <c r="J209" s="132">
        <v>14876565</v>
      </c>
    </row>
    <row r="210" spans="1:10" ht="15.75" thickTop="1" x14ac:dyDescent="0.25"/>
  </sheetData>
  <mergeCells count="78">
    <mergeCell ref="A1:C1"/>
    <mergeCell ref="B10:C10"/>
    <mergeCell ref="A2:A3"/>
    <mergeCell ref="B2:B3"/>
    <mergeCell ref="C2:C3"/>
    <mergeCell ref="B4:C4"/>
    <mergeCell ref="A5:A9"/>
    <mergeCell ref="A37:A4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B36:C36"/>
    <mergeCell ref="A75:A78"/>
    <mergeCell ref="B41:C41"/>
    <mergeCell ref="B43:C43"/>
    <mergeCell ref="A44:A49"/>
    <mergeCell ref="B50:C50"/>
    <mergeCell ref="A51:A55"/>
    <mergeCell ref="B56:C56"/>
    <mergeCell ref="A57:A69"/>
    <mergeCell ref="B57:C57"/>
    <mergeCell ref="B70:C70"/>
    <mergeCell ref="A71:A73"/>
    <mergeCell ref="B74:C74"/>
    <mergeCell ref="A116:A121"/>
    <mergeCell ref="B79:C79"/>
    <mergeCell ref="B81:C81"/>
    <mergeCell ref="A82:A85"/>
    <mergeCell ref="B86:C86"/>
    <mergeCell ref="A87:A90"/>
    <mergeCell ref="B91:C91"/>
    <mergeCell ref="A92:A109"/>
    <mergeCell ref="B110:C110"/>
    <mergeCell ref="B112:C112"/>
    <mergeCell ref="A113:A114"/>
    <mergeCell ref="B115:C115"/>
    <mergeCell ref="A153:A167"/>
    <mergeCell ref="B153:C153"/>
    <mergeCell ref="B158:C158"/>
    <mergeCell ref="B159:B167"/>
    <mergeCell ref="B122:C122"/>
    <mergeCell ref="B124:C124"/>
    <mergeCell ref="A125:A128"/>
    <mergeCell ref="B129:C129"/>
    <mergeCell ref="A130:A143"/>
    <mergeCell ref="B144:C144"/>
    <mergeCell ref="A145:A146"/>
    <mergeCell ref="B147:C147"/>
    <mergeCell ref="A148:A151"/>
    <mergeCell ref="B148:B151"/>
    <mergeCell ref="B152:C152"/>
    <mergeCell ref="A195:A208"/>
    <mergeCell ref="B195:C195"/>
    <mergeCell ref="B168:C168"/>
    <mergeCell ref="A169:A172"/>
    <mergeCell ref="B173:C173"/>
    <mergeCell ref="A174:A182"/>
    <mergeCell ref="B174:C174"/>
    <mergeCell ref="B181:C181"/>
    <mergeCell ref="B183:C183"/>
    <mergeCell ref="A184:A188"/>
    <mergeCell ref="B189:C189"/>
    <mergeCell ref="A190:A193"/>
    <mergeCell ref="B194:C194"/>
    <mergeCell ref="J2:J3"/>
    <mergeCell ref="D2:D3"/>
    <mergeCell ref="E2:E3"/>
    <mergeCell ref="F2:F3"/>
    <mergeCell ref="G2:G3"/>
    <mergeCell ref="H2:H3"/>
    <mergeCell ref="I2:I3"/>
  </mergeCells>
  <pageMargins left="0.23622047244094491" right="0.23622047244094491" top="0.15748031496062992" bottom="0.15748031496062992" header="0.31496062992125984" footer="0.31496062992125984"/>
  <pageSetup paperSize="9" scale="98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M11" sqref="M11"/>
    </sheetView>
  </sheetViews>
  <sheetFormatPr defaultRowHeight="15" x14ac:dyDescent="0.25"/>
  <cols>
    <col min="3" max="3" width="37.5703125" customWidth="1"/>
    <col min="4" max="6" width="14.140625" customWidth="1"/>
    <col min="7" max="7" width="13.85546875" customWidth="1"/>
    <col min="8" max="8" width="10.7109375" customWidth="1"/>
    <col min="9" max="10" width="13.42578125" customWidth="1"/>
  </cols>
  <sheetData>
    <row r="1" spans="1:10" x14ac:dyDescent="0.25">
      <c r="A1" s="612" t="s">
        <v>388</v>
      </c>
      <c r="B1" s="612"/>
      <c r="C1" s="612"/>
    </row>
    <row r="2" spans="1:10" ht="15.75" thickBot="1" x14ac:dyDescent="0.3">
      <c r="A2" s="603" t="s">
        <v>389</v>
      </c>
      <c r="B2" s="603"/>
      <c r="C2" s="603"/>
    </row>
    <row r="3" spans="1:10" ht="15.75" thickTop="1" x14ac:dyDescent="0.25">
      <c r="A3" s="556" t="s">
        <v>0</v>
      </c>
      <c r="B3" s="558" t="s">
        <v>1</v>
      </c>
      <c r="C3" s="514" t="s">
        <v>2</v>
      </c>
      <c r="D3" s="514" t="s">
        <v>104</v>
      </c>
      <c r="E3" s="514" t="s">
        <v>105</v>
      </c>
      <c r="F3" s="514" t="s">
        <v>106</v>
      </c>
      <c r="G3" s="516" t="s">
        <v>107</v>
      </c>
      <c r="H3" s="518" t="s">
        <v>108</v>
      </c>
      <c r="I3" s="507" t="s">
        <v>109</v>
      </c>
      <c r="J3" s="509" t="s">
        <v>110</v>
      </c>
    </row>
    <row r="4" spans="1:10" ht="15.75" thickBot="1" x14ac:dyDescent="0.3">
      <c r="A4" s="557"/>
      <c r="B4" s="559"/>
      <c r="C4" s="515"/>
      <c r="D4" s="515"/>
      <c r="E4" s="515"/>
      <c r="F4" s="515"/>
      <c r="G4" s="517"/>
      <c r="H4" s="519"/>
      <c r="I4" s="508"/>
      <c r="J4" s="510"/>
    </row>
    <row r="5" spans="1:10" ht="17.25" thickTop="1" thickBot="1" x14ac:dyDescent="0.3">
      <c r="A5" s="306">
        <v>200</v>
      </c>
      <c r="B5" s="560" t="s">
        <v>24</v>
      </c>
      <c r="C5" s="561"/>
      <c r="D5" s="318">
        <v>177036</v>
      </c>
      <c r="E5" s="318">
        <v>989473.64</v>
      </c>
      <c r="F5" s="318">
        <v>93328</v>
      </c>
      <c r="G5" s="318">
        <v>0</v>
      </c>
      <c r="H5" s="319">
        <v>0</v>
      </c>
      <c r="I5" s="318">
        <v>0</v>
      </c>
      <c r="J5" s="320">
        <v>0</v>
      </c>
    </row>
    <row r="6" spans="1:10" ht="15.75" thickBot="1" x14ac:dyDescent="0.3">
      <c r="A6" s="307">
        <v>230</v>
      </c>
      <c r="B6" s="522" t="s">
        <v>275</v>
      </c>
      <c r="C6" s="523"/>
      <c r="D6" s="95">
        <v>177036</v>
      </c>
      <c r="E6" s="95">
        <v>989473.64</v>
      </c>
      <c r="F6" s="95">
        <v>93328</v>
      </c>
      <c r="G6" s="321">
        <v>0</v>
      </c>
      <c r="H6" s="322">
        <v>0</v>
      </c>
      <c r="I6" s="321">
        <v>0</v>
      </c>
      <c r="J6" s="96">
        <v>0</v>
      </c>
    </row>
    <row r="7" spans="1:10" ht="15.75" thickBot="1" x14ac:dyDescent="0.3">
      <c r="A7" s="524"/>
      <c r="B7" s="308">
        <v>231</v>
      </c>
      <c r="C7" s="23" t="s">
        <v>276</v>
      </c>
      <c r="D7" s="323">
        <v>38955</v>
      </c>
      <c r="E7" s="323">
        <v>5772</v>
      </c>
      <c r="F7" s="323">
        <v>0</v>
      </c>
      <c r="G7" s="323">
        <v>0</v>
      </c>
      <c r="H7" s="88">
        <v>0</v>
      </c>
      <c r="I7" s="323">
        <v>0</v>
      </c>
      <c r="J7" s="90">
        <v>0</v>
      </c>
    </row>
    <row r="8" spans="1:10" x14ac:dyDescent="0.25">
      <c r="A8" s="525"/>
      <c r="B8" s="539"/>
      <c r="C8" s="309" t="s">
        <v>277</v>
      </c>
      <c r="D8" s="73"/>
      <c r="E8" s="73"/>
      <c r="F8" s="73"/>
      <c r="G8" s="324"/>
      <c r="H8" s="325">
        <v>0</v>
      </c>
      <c r="I8" s="324"/>
      <c r="J8" s="91"/>
    </row>
    <row r="9" spans="1:10" x14ac:dyDescent="0.25">
      <c r="A9" s="525"/>
      <c r="B9" s="540"/>
      <c r="C9" s="14" t="s">
        <v>278</v>
      </c>
      <c r="D9" s="73">
        <v>38955</v>
      </c>
      <c r="E9" s="73">
        <v>5772</v>
      </c>
      <c r="F9" s="73"/>
      <c r="G9" s="324"/>
      <c r="H9" s="325">
        <v>0</v>
      </c>
      <c r="I9" s="324"/>
      <c r="J9" s="91"/>
    </row>
    <row r="10" spans="1:10" ht="15.75" thickBot="1" x14ac:dyDescent="0.3">
      <c r="A10" s="525"/>
      <c r="B10" s="541"/>
      <c r="C10" s="187" t="s">
        <v>279</v>
      </c>
      <c r="D10" s="98"/>
      <c r="E10" s="98"/>
      <c r="F10" s="98"/>
      <c r="G10" s="324"/>
      <c r="H10" s="325">
        <v>0</v>
      </c>
      <c r="I10" s="324"/>
      <c r="J10" s="91"/>
    </row>
    <row r="11" spans="1:10" ht="15.75" thickBot="1" x14ac:dyDescent="0.3">
      <c r="A11" s="525"/>
      <c r="B11" s="310">
        <v>233</v>
      </c>
      <c r="C11" s="22" t="s">
        <v>280</v>
      </c>
      <c r="D11" s="323">
        <v>138081</v>
      </c>
      <c r="E11" s="323">
        <v>983701.64</v>
      </c>
      <c r="F11" s="323">
        <v>93328</v>
      </c>
      <c r="G11" s="323">
        <v>0</v>
      </c>
      <c r="H11" s="88">
        <v>0</v>
      </c>
      <c r="I11" s="323">
        <v>0</v>
      </c>
      <c r="J11" s="90">
        <v>0</v>
      </c>
    </row>
    <row r="12" spans="1:10" ht="15.75" thickBot="1" x14ac:dyDescent="0.3">
      <c r="A12" s="525"/>
      <c r="B12" s="539"/>
      <c r="C12" s="13" t="s">
        <v>281</v>
      </c>
      <c r="D12" s="326">
        <v>138081</v>
      </c>
      <c r="E12" s="326">
        <v>983701.64</v>
      </c>
      <c r="F12" s="326">
        <v>93328</v>
      </c>
      <c r="G12" s="324"/>
      <c r="H12" s="325">
        <v>0</v>
      </c>
      <c r="I12" s="324"/>
      <c r="J12" s="91"/>
    </row>
    <row r="13" spans="1:10" hidden="1" x14ac:dyDescent="0.25">
      <c r="A13" s="525"/>
      <c r="B13" s="540"/>
      <c r="C13" s="311"/>
      <c r="D13" s="327"/>
      <c r="E13" s="327"/>
      <c r="F13" s="327"/>
      <c r="G13" s="328"/>
      <c r="H13" s="329">
        <v>0</v>
      </c>
      <c r="I13" s="328"/>
      <c r="J13" s="330"/>
    </row>
    <row r="14" spans="1:10" hidden="1" x14ac:dyDescent="0.25">
      <c r="A14" s="525"/>
      <c r="B14" s="540"/>
      <c r="C14" s="311"/>
      <c r="D14" s="327"/>
      <c r="E14" s="327"/>
      <c r="F14" s="327"/>
      <c r="G14" s="328"/>
      <c r="H14" s="329">
        <v>0</v>
      </c>
      <c r="I14" s="328"/>
      <c r="J14" s="330"/>
    </row>
    <row r="15" spans="1:10" hidden="1" x14ac:dyDescent="0.25">
      <c r="A15" s="525"/>
      <c r="B15" s="540"/>
      <c r="C15" s="311"/>
      <c r="D15" s="327"/>
      <c r="E15" s="327"/>
      <c r="F15" s="327"/>
      <c r="G15" s="328"/>
      <c r="H15" s="329">
        <v>0</v>
      </c>
      <c r="I15" s="328"/>
      <c r="J15" s="330"/>
    </row>
    <row r="16" spans="1:10" ht="15.75" hidden="1" thickBot="1" x14ac:dyDescent="0.3">
      <c r="A16" s="525"/>
      <c r="B16" s="541"/>
      <c r="C16" s="312"/>
      <c r="D16" s="98"/>
      <c r="E16" s="98"/>
      <c r="F16" s="98"/>
      <c r="G16" s="324"/>
      <c r="H16" s="325">
        <v>0</v>
      </c>
      <c r="I16" s="324"/>
      <c r="J16" s="91"/>
    </row>
    <row r="17" spans="1:10" ht="16.5" thickBot="1" x14ac:dyDescent="0.3">
      <c r="A17" s="313">
        <v>300</v>
      </c>
      <c r="B17" s="546" t="s">
        <v>64</v>
      </c>
      <c r="C17" s="613"/>
      <c r="D17" s="331">
        <v>2461132</v>
      </c>
      <c r="E17" s="331">
        <v>1872835.86</v>
      </c>
      <c r="F17" s="331">
        <v>1029642</v>
      </c>
      <c r="G17" s="332">
        <v>350000</v>
      </c>
      <c r="H17" s="333">
        <v>0.18688236779062956</v>
      </c>
      <c r="I17" s="332">
        <v>0</v>
      </c>
      <c r="J17" s="334">
        <v>0</v>
      </c>
    </row>
    <row r="18" spans="1:10" ht="15.75" thickBot="1" x14ac:dyDescent="0.3">
      <c r="A18" s="307">
        <v>320</v>
      </c>
      <c r="B18" s="522" t="s">
        <v>282</v>
      </c>
      <c r="C18" s="523"/>
      <c r="D18" s="335">
        <v>2461132</v>
      </c>
      <c r="E18" s="335">
        <v>1872835.86</v>
      </c>
      <c r="F18" s="335">
        <v>1029642</v>
      </c>
      <c r="G18" s="335">
        <v>350000</v>
      </c>
      <c r="H18" s="336">
        <v>0.18688236779062956</v>
      </c>
      <c r="I18" s="335">
        <v>0</v>
      </c>
      <c r="J18" s="337">
        <v>0</v>
      </c>
    </row>
    <row r="19" spans="1:10" ht="15.75" thickBot="1" x14ac:dyDescent="0.3">
      <c r="A19" s="614"/>
      <c r="B19" s="310">
        <v>321</v>
      </c>
      <c r="C19" s="22" t="s">
        <v>66</v>
      </c>
      <c r="D19" s="77">
        <v>2461132</v>
      </c>
      <c r="E19" s="77">
        <v>1872835.86</v>
      </c>
      <c r="F19" s="77">
        <v>1029642</v>
      </c>
      <c r="G19" s="338">
        <v>350000</v>
      </c>
      <c r="H19" s="85">
        <v>0.18688236779062956</v>
      </c>
      <c r="I19" s="338">
        <v>0</v>
      </c>
      <c r="J19" s="78">
        <v>0</v>
      </c>
    </row>
    <row r="20" spans="1:10" ht="15.75" thickBot="1" x14ac:dyDescent="0.3">
      <c r="A20" s="615"/>
      <c r="B20" s="617"/>
      <c r="C20" s="4"/>
      <c r="D20" s="257"/>
      <c r="E20" s="257"/>
      <c r="F20" s="257"/>
      <c r="G20" s="324">
        <v>350000</v>
      </c>
      <c r="H20" s="325">
        <v>0</v>
      </c>
      <c r="I20" s="324"/>
      <c r="J20" s="91"/>
    </row>
    <row r="21" spans="1:10" hidden="1" x14ac:dyDescent="0.25">
      <c r="A21" s="615"/>
      <c r="B21" s="617"/>
      <c r="C21" s="36"/>
      <c r="D21" s="257"/>
      <c r="E21" s="257"/>
      <c r="F21" s="257"/>
      <c r="G21" s="324"/>
      <c r="H21" s="325">
        <v>0</v>
      </c>
      <c r="I21" s="324"/>
      <c r="J21" s="91"/>
    </row>
    <row r="22" spans="1:10" hidden="1" x14ac:dyDescent="0.25">
      <c r="A22" s="615"/>
      <c r="B22" s="617"/>
      <c r="C22" s="36"/>
      <c r="D22" s="257"/>
      <c r="E22" s="257"/>
      <c r="F22" s="257"/>
      <c r="G22" s="324"/>
      <c r="H22" s="325">
        <v>0</v>
      </c>
      <c r="I22" s="324"/>
      <c r="J22" s="91"/>
    </row>
    <row r="23" spans="1:10" ht="15.75" hidden="1" thickBot="1" x14ac:dyDescent="0.3">
      <c r="A23" s="615"/>
      <c r="B23" s="617"/>
      <c r="C23" s="36"/>
      <c r="D23" s="257"/>
      <c r="E23" s="257"/>
      <c r="F23" s="257"/>
      <c r="G23" s="324"/>
      <c r="H23" s="325">
        <v>0</v>
      </c>
      <c r="I23" s="324"/>
      <c r="J23" s="91"/>
    </row>
    <row r="24" spans="1:10" hidden="1" x14ac:dyDescent="0.25">
      <c r="A24" s="615"/>
      <c r="B24" s="617"/>
      <c r="C24" s="14"/>
      <c r="D24" s="257"/>
      <c r="E24" s="257"/>
      <c r="F24" s="257"/>
      <c r="G24" s="324"/>
      <c r="H24" s="325">
        <v>0</v>
      </c>
      <c r="I24" s="324"/>
      <c r="J24" s="91"/>
    </row>
    <row r="25" spans="1:10" hidden="1" x14ac:dyDescent="0.25">
      <c r="A25" s="615"/>
      <c r="B25" s="617"/>
      <c r="C25" s="14"/>
      <c r="D25" s="257"/>
      <c r="E25" s="257"/>
      <c r="F25" s="257"/>
      <c r="G25" s="324"/>
      <c r="H25" s="325">
        <v>0</v>
      </c>
      <c r="I25" s="324"/>
      <c r="J25" s="91"/>
    </row>
    <row r="26" spans="1:10" hidden="1" x14ac:dyDescent="0.25">
      <c r="A26" s="615"/>
      <c r="B26" s="617"/>
      <c r="C26" s="314"/>
      <c r="D26" s="257"/>
      <c r="E26" s="257"/>
      <c r="F26" s="257"/>
      <c r="G26" s="324"/>
      <c r="H26" s="325">
        <v>0</v>
      </c>
      <c r="I26" s="324"/>
      <c r="J26" s="91"/>
    </row>
    <row r="27" spans="1:10" hidden="1" x14ac:dyDescent="0.25">
      <c r="A27" s="615"/>
      <c r="B27" s="617"/>
      <c r="C27" s="14"/>
      <c r="D27" s="339"/>
      <c r="E27" s="339"/>
      <c r="F27" s="339"/>
      <c r="G27" s="339"/>
      <c r="H27" s="340">
        <v>0</v>
      </c>
      <c r="I27" s="339"/>
      <c r="J27" s="92"/>
    </row>
    <row r="28" spans="1:10" hidden="1" x14ac:dyDescent="0.25">
      <c r="A28" s="615"/>
      <c r="B28" s="617"/>
      <c r="C28" s="14"/>
      <c r="D28" s="114"/>
      <c r="E28" s="114"/>
      <c r="F28" s="114"/>
      <c r="G28" s="339"/>
      <c r="H28" s="340">
        <v>0</v>
      </c>
      <c r="I28" s="339"/>
      <c r="J28" s="92"/>
    </row>
    <row r="29" spans="1:10" hidden="1" x14ac:dyDescent="0.25">
      <c r="A29" s="615"/>
      <c r="B29" s="617"/>
      <c r="C29" s="14"/>
      <c r="D29" s="114"/>
      <c r="E29" s="114"/>
      <c r="F29" s="114"/>
      <c r="G29" s="339"/>
      <c r="H29" s="340">
        <v>0</v>
      </c>
      <c r="I29" s="339"/>
      <c r="J29" s="92"/>
    </row>
    <row r="30" spans="1:10" hidden="1" x14ac:dyDescent="0.25">
      <c r="A30" s="615"/>
      <c r="B30" s="617"/>
      <c r="C30" s="14"/>
      <c r="D30" s="114"/>
      <c r="E30" s="114"/>
      <c r="F30" s="114"/>
      <c r="G30" s="339"/>
      <c r="H30" s="340">
        <v>0</v>
      </c>
      <c r="I30" s="339"/>
      <c r="J30" s="92"/>
    </row>
    <row r="31" spans="1:10" hidden="1" x14ac:dyDescent="0.25">
      <c r="A31" s="615"/>
      <c r="B31" s="617"/>
      <c r="C31" s="183"/>
      <c r="D31" s="114"/>
      <c r="E31" s="114"/>
      <c r="F31" s="114"/>
      <c r="G31" s="340"/>
      <c r="H31" s="340">
        <v>0</v>
      </c>
      <c r="I31" s="340"/>
      <c r="J31" s="341"/>
    </row>
    <row r="32" spans="1:10" hidden="1" x14ac:dyDescent="0.25">
      <c r="A32" s="615"/>
      <c r="B32" s="617"/>
      <c r="C32" s="183"/>
      <c r="D32" s="114"/>
      <c r="E32" s="114"/>
      <c r="F32" s="114"/>
      <c r="G32" s="340"/>
      <c r="H32" s="340">
        <v>0</v>
      </c>
      <c r="I32" s="340"/>
      <c r="J32" s="341"/>
    </row>
    <row r="33" spans="1:10" hidden="1" x14ac:dyDescent="0.25">
      <c r="A33" s="615"/>
      <c r="B33" s="617"/>
      <c r="C33" s="183"/>
      <c r="D33" s="114"/>
      <c r="E33" s="114"/>
      <c r="F33" s="114"/>
      <c r="G33" s="340"/>
      <c r="H33" s="340">
        <v>0</v>
      </c>
      <c r="I33" s="340"/>
      <c r="J33" s="341"/>
    </row>
    <row r="34" spans="1:10" hidden="1" x14ac:dyDescent="0.25">
      <c r="A34" s="615"/>
      <c r="B34" s="617"/>
      <c r="C34" s="183"/>
      <c r="D34" s="114"/>
      <c r="E34" s="114"/>
      <c r="F34" s="114"/>
      <c r="G34" s="340"/>
      <c r="H34" s="340">
        <v>0</v>
      </c>
      <c r="I34" s="340"/>
      <c r="J34" s="341"/>
    </row>
    <row r="35" spans="1:10" hidden="1" x14ac:dyDescent="0.25">
      <c r="A35" s="615"/>
      <c r="B35" s="617"/>
      <c r="C35" s="183"/>
      <c r="D35" s="114"/>
      <c r="E35" s="114"/>
      <c r="F35" s="114"/>
      <c r="G35" s="340"/>
      <c r="H35" s="340">
        <v>0</v>
      </c>
      <c r="I35" s="340"/>
      <c r="J35" s="341"/>
    </row>
    <row r="36" spans="1:10" hidden="1" x14ac:dyDescent="0.25">
      <c r="A36" s="615"/>
      <c r="B36" s="617"/>
      <c r="C36" s="14"/>
      <c r="D36" s="114"/>
      <c r="E36" s="114"/>
      <c r="F36" s="114"/>
      <c r="G36" s="340"/>
      <c r="H36" s="340">
        <v>0</v>
      </c>
      <c r="I36" s="340"/>
      <c r="J36" s="341"/>
    </row>
    <row r="37" spans="1:10" hidden="1" x14ac:dyDescent="0.25">
      <c r="A37" s="615"/>
      <c r="B37" s="617"/>
      <c r="C37" s="14"/>
      <c r="D37" s="114"/>
      <c r="E37" s="114"/>
      <c r="F37" s="114"/>
      <c r="G37" s="340"/>
      <c r="H37" s="340">
        <v>0</v>
      </c>
      <c r="I37" s="340"/>
      <c r="J37" s="341"/>
    </row>
    <row r="38" spans="1:10" hidden="1" x14ac:dyDescent="0.25">
      <c r="A38" s="615"/>
      <c r="B38" s="617"/>
      <c r="C38" s="14"/>
      <c r="D38" s="114"/>
      <c r="E38" s="114"/>
      <c r="F38" s="114"/>
      <c r="G38" s="340"/>
      <c r="H38" s="340">
        <v>0</v>
      </c>
      <c r="I38" s="340"/>
      <c r="J38" s="341"/>
    </row>
    <row r="39" spans="1:10" hidden="1" x14ac:dyDescent="0.25">
      <c r="A39" s="615"/>
      <c r="B39" s="617"/>
      <c r="C39" s="14"/>
      <c r="D39" s="114"/>
      <c r="E39" s="114"/>
      <c r="F39" s="114"/>
      <c r="G39" s="340"/>
      <c r="H39" s="340">
        <v>0</v>
      </c>
      <c r="I39" s="340"/>
      <c r="J39" s="341"/>
    </row>
    <row r="40" spans="1:10" hidden="1" x14ac:dyDescent="0.25">
      <c r="A40" s="615"/>
      <c r="B40" s="617"/>
      <c r="C40" s="14"/>
      <c r="D40" s="114"/>
      <c r="E40" s="114"/>
      <c r="F40" s="114"/>
      <c r="G40" s="339"/>
      <c r="H40" s="340">
        <v>0</v>
      </c>
      <c r="I40" s="339"/>
      <c r="J40" s="92"/>
    </row>
    <row r="41" spans="1:10" hidden="1" x14ac:dyDescent="0.25">
      <c r="A41" s="615"/>
      <c r="B41" s="617"/>
      <c r="C41" s="14"/>
      <c r="D41" s="114"/>
      <c r="E41" s="114"/>
      <c r="F41" s="114"/>
      <c r="G41" s="339"/>
      <c r="H41" s="340">
        <v>0</v>
      </c>
      <c r="I41" s="339"/>
      <c r="J41" s="92"/>
    </row>
    <row r="42" spans="1:10" hidden="1" x14ac:dyDescent="0.25">
      <c r="A42" s="615"/>
      <c r="B42" s="617"/>
      <c r="C42" s="14"/>
      <c r="D42" s="114"/>
      <c r="E42" s="114"/>
      <c r="F42" s="114"/>
      <c r="G42" s="339"/>
      <c r="H42" s="340">
        <v>0</v>
      </c>
      <c r="I42" s="339"/>
      <c r="J42" s="92"/>
    </row>
    <row r="43" spans="1:10" hidden="1" x14ac:dyDescent="0.25">
      <c r="A43" s="615"/>
      <c r="B43" s="617"/>
      <c r="C43" s="14"/>
      <c r="D43" s="114"/>
      <c r="E43" s="114"/>
      <c r="F43" s="114"/>
      <c r="G43" s="339"/>
      <c r="H43" s="340">
        <v>0</v>
      </c>
      <c r="I43" s="339"/>
      <c r="J43" s="92"/>
    </row>
    <row r="44" spans="1:10" hidden="1" x14ac:dyDescent="0.25">
      <c r="A44" s="615"/>
      <c r="B44" s="617"/>
      <c r="C44" s="14"/>
      <c r="D44" s="114"/>
      <c r="E44" s="114"/>
      <c r="F44" s="114"/>
      <c r="G44" s="339"/>
      <c r="H44" s="340">
        <v>0</v>
      </c>
      <c r="I44" s="339"/>
      <c r="J44" s="92"/>
    </row>
    <row r="45" spans="1:10" hidden="1" x14ac:dyDescent="0.25">
      <c r="A45" s="615"/>
      <c r="B45" s="617"/>
      <c r="C45" s="14"/>
      <c r="D45" s="114"/>
      <c r="E45" s="114"/>
      <c r="F45" s="114"/>
      <c r="G45" s="339"/>
      <c r="H45" s="340">
        <v>0</v>
      </c>
      <c r="I45" s="339"/>
      <c r="J45" s="92"/>
    </row>
    <row r="46" spans="1:10" hidden="1" x14ac:dyDescent="0.25">
      <c r="A46" s="615"/>
      <c r="B46" s="617"/>
      <c r="C46" s="14"/>
      <c r="D46" s="114"/>
      <c r="E46" s="114"/>
      <c r="F46" s="114"/>
      <c r="G46" s="339"/>
      <c r="H46" s="340">
        <v>0</v>
      </c>
      <c r="I46" s="339"/>
      <c r="J46" s="92"/>
    </row>
    <row r="47" spans="1:10" hidden="1" x14ac:dyDescent="0.25">
      <c r="A47" s="615"/>
      <c r="B47" s="617"/>
      <c r="C47" s="14"/>
      <c r="D47" s="114"/>
      <c r="E47" s="114"/>
      <c r="F47" s="114"/>
      <c r="G47" s="339"/>
      <c r="H47" s="340">
        <v>0</v>
      </c>
      <c r="I47" s="339"/>
      <c r="J47" s="92"/>
    </row>
    <row r="48" spans="1:10" hidden="1" x14ac:dyDescent="0.25">
      <c r="A48" s="615"/>
      <c r="B48" s="617"/>
      <c r="C48" s="14"/>
      <c r="D48" s="114"/>
      <c r="E48" s="114"/>
      <c r="F48" s="114"/>
      <c r="G48" s="339"/>
      <c r="H48" s="340">
        <v>0</v>
      </c>
      <c r="I48" s="339"/>
      <c r="J48" s="92"/>
    </row>
    <row r="49" spans="1:10" ht="15.75" hidden="1" thickBot="1" x14ac:dyDescent="0.3">
      <c r="A49" s="616"/>
      <c r="B49" s="617"/>
      <c r="C49" s="14"/>
      <c r="D49" s="114"/>
      <c r="E49" s="114"/>
      <c r="F49" s="114"/>
      <c r="G49" s="340"/>
      <c r="H49" s="340">
        <v>0</v>
      </c>
      <c r="I49" s="340"/>
      <c r="J49" s="341"/>
    </row>
    <row r="50" spans="1:10" ht="15.75" thickBot="1" x14ac:dyDescent="0.3">
      <c r="A50" s="315">
        <v>330</v>
      </c>
      <c r="B50" s="522" t="s">
        <v>101</v>
      </c>
      <c r="C50" s="523"/>
      <c r="D50" s="342"/>
      <c r="E50" s="342"/>
      <c r="F50" s="342">
        <v>0</v>
      </c>
      <c r="G50" s="343">
        <v>0</v>
      </c>
      <c r="H50" s="344">
        <v>0</v>
      </c>
      <c r="I50" s="343">
        <v>0</v>
      </c>
      <c r="J50" s="345">
        <v>0</v>
      </c>
    </row>
    <row r="51" spans="1:10" ht="15.75" thickBot="1" x14ac:dyDescent="0.3">
      <c r="A51" s="550"/>
      <c r="B51" s="310">
        <v>332</v>
      </c>
      <c r="C51" s="22" t="s">
        <v>285</v>
      </c>
      <c r="D51" s="89"/>
      <c r="E51" s="89"/>
      <c r="F51" s="89">
        <v>0</v>
      </c>
      <c r="G51" s="89">
        <v>0</v>
      </c>
      <c r="H51" s="88">
        <v>0</v>
      </c>
      <c r="I51" s="88"/>
      <c r="J51" s="346"/>
    </row>
    <row r="52" spans="1:10" x14ac:dyDescent="0.25">
      <c r="A52" s="551"/>
      <c r="B52" s="539"/>
      <c r="C52" s="4" t="s">
        <v>286</v>
      </c>
      <c r="D52" s="257"/>
      <c r="E52" s="257"/>
      <c r="F52" s="257"/>
      <c r="G52" s="325"/>
      <c r="H52" s="325">
        <v>0</v>
      </c>
      <c r="I52" s="325"/>
      <c r="J52" s="347"/>
    </row>
    <row r="53" spans="1:10" ht="15.75" thickBot="1" x14ac:dyDescent="0.3">
      <c r="A53" s="551"/>
      <c r="B53" s="540"/>
      <c r="C53" s="158"/>
      <c r="D53" s="98"/>
      <c r="E53" s="98"/>
      <c r="F53" s="98"/>
      <c r="G53" s="325"/>
      <c r="H53" s="325">
        <v>0</v>
      </c>
      <c r="I53" s="325"/>
      <c r="J53" s="347"/>
    </row>
    <row r="54" spans="1:10" ht="17.25" thickTop="1" thickBot="1" x14ac:dyDescent="0.3">
      <c r="A54" s="316"/>
      <c r="B54" s="317"/>
      <c r="C54" s="212" t="s">
        <v>287</v>
      </c>
      <c r="D54" s="348">
        <v>2638168</v>
      </c>
      <c r="E54" s="348">
        <v>2862309.5</v>
      </c>
      <c r="F54" s="348">
        <v>1122970</v>
      </c>
      <c r="G54" s="348">
        <v>350000</v>
      </c>
      <c r="H54" s="127">
        <v>0.12227888004424399</v>
      </c>
      <c r="I54" s="348">
        <v>0</v>
      </c>
      <c r="J54" s="349">
        <v>0</v>
      </c>
    </row>
    <row r="55" spans="1:10" ht="15.75" thickTop="1" x14ac:dyDescent="0.25"/>
  </sheetData>
  <mergeCells count="24">
    <mergeCell ref="A1:C1"/>
    <mergeCell ref="A2:C2"/>
    <mergeCell ref="A51:A53"/>
    <mergeCell ref="B52:B53"/>
    <mergeCell ref="A3:A4"/>
    <mergeCell ref="B3:B4"/>
    <mergeCell ref="C3:C4"/>
    <mergeCell ref="B5:C5"/>
    <mergeCell ref="B6:C6"/>
    <mergeCell ref="A7:A16"/>
    <mergeCell ref="B8:B10"/>
    <mergeCell ref="B12:B16"/>
    <mergeCell ref="B17:C17"/>
    <mergeCell ref="B18:C18"/>
    <mergeCell ref="A19:A49"/>
    <mergeCell ref="B20:B49"/>
    <mergeCell ref="B50:C50"/>
    <mergeCell ref="J3:J4"/>
    <mergeCell ref="D3:D4"/>
    <mergeCell ref="E3:E4"/>
    <mergeCell ref="F3:F4"/>
    <mergeCell ref="G3:G4"/>
    <mergeCell ref="H3:H4"/>
    <mergeCell ref="I3:I4"/>
  </mergeCells>
  <pageMargins left="0.23622047244094491" right="0.23622047244094491" top="0.15748031496062992" bottom="0.74803149606299213" header="0.31496062992125984" footer="0.31496062992125984"/>
  <pageSetup paperSize="9" scale="9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zoomScaleNormal="100" workbookViewId="0">
      <selection activeCell="A10" sqref="A10:XFD11"/>
    </sheetView>
  </sheetViews>
  <sheetFormatPr defaultRowHeight="15" x14ac:dyDescent="0.25"/>
  <cols>
    <col min="3" max="3" width="34" customWidth="1"/>
    <col min="4" max="7" width="15.42578125" customWidth="1"/>
    <col min="9" max="10" width="15.7109375" customWidth="1"/>
  </cols>
  <sheetData>
    <row r="1" spans="1:10" ht="15.75" thickBot="1" x14ac:dyDescent="0.3">
      <c r="A1" s="636" t="s">
        <v>390</v>
      </c>
      <c r="B1" s="636"/>
      <c r="C1" s="636"/>
      <c r="D1" s="636"/>
      <c r="E1" s="636"/>
      <c r="F1" s="636"/>
      <c r="G1" s="636"/>
      <c r="H1" s="636"/>
      <c r="I1" s="636"/>
      <c r="J1" s="636"/>
    </row>
    <row r="2" spans="1:10" ht="15.75" thickTop="1" x14ac:dyDescent="0.25">
      <c r="A2" s="604" t="s">
        <v>111</v>
      </c>
      <c r="B2" s="637" t="s">
        <v>1</v>
      </c>
      <c r="C2" s="608" t="s">
        <v>112</v>
      </c>
      <c r="D2" s="514" t="s">
        <v>104</v>
      </c>
      <c r="E2" s="514" t="s">
        <v>105</v>
      </c>
      <c r="F2" s="514" t="s">
        <v>106</v>
      </c>
      <c r="G2" s="516" t="s">
        <v>107</v>
      </c>
      <c r="H2" s="518" t="s">
        <v>108</v>
      </c>
      <c r="I2" s="507" t="s">
        <v>109</v>
      </c>
      <c r="J2" s="509" t="s">
        <v>110</v>
      </c>
    </row>
    <row r="3" spans="1:10" ht="15.75" thickBot="1" x14ac:dyDescent="0.3">
      <c r="A3" s="605"/>
      <c r="B3" s="638"/>
      <c r="C3" s="609"/>
      <c r="D3" s="515"/>
      <c r="E3" s="515"/>
      <c r="F3" s="515"/>
      <c r="G3" s="517"/>
      <c r="H3" s="519"/>
      <c r="I3" s="508"/>
      <c r="J3" s="510"/>
    </row>
    <row r="4" spans="1:10" ht="16.5" thickTop="1" thickBot="1" x14ac:dyDescent="0.3">
      <c r="A4" s="166" t="s">
        <v>113</v>
      </c>
      <c r="B4" s="639" t="s">
        <v>288</v>
      </c>
      <c r="C4" s="639"/>
      <c r="D4" s="370">
        <v>16560</v>
      </c>
      <c r="E4" s="370">
        <v>9109</v>
      </c>
      <c r="F4" s="370">
        <v>0</v>
      </c>
      <c r="G4" s="370">
        <v>45000</v>
      </c>
      <c r="H4" s="371">
        <v>4.9401690635635083</v>
      </c>
      <c r="I4" s="370">
        <f>I5+I6+I8</f>
        <v>0</v>
      </c>
      <c r="J4" s="372">
        <f>J5+J6+J8</f>
        <v>0</v>
      </c>
    </row>
    <row r="5" spans="1:10" ht="15.75" thickBot="1" x14ac:dyDescent="0.3">
      <c r="A5" s="589"/>
      <c r="B5" s="622"/>
      <c r="C5" s="183" t="s">
        <v>289</v>
      </c>
      <c r="D5" s="73">
        <v>16560</v>
      </c>
      <c r="E5" s="73"/>
      <c r="F5" s="73"/>
      <c r="G5" s="324">
        <v>45000</v>
      </c>
      <c r="H5" s="325">
        <v>0</v>
      </c>
      <c r="I5" s="324"/>
      <c r="J5" s="91"/>
    </row>
    <row r="6" spans="1:10" hidden="1" x14ac:dyDescent="0.25">
      <c r="A6" s="590"/>
      <c r="B6" s="623"/>
      <c r="C6" s="183"/>
      <c r="D6" s="73"/>
      <c r="E6" s="73"/>
      <c r="F6" s="73"/>
      <c r="G6" s="324"/>
      <c r="H6" s="325">
        <v>0</v>
      </c>
      <c r="I6" s="324"/>
      <c r="J6" s="91"/>
    </row>
    <row r="7" spans="1:10" hidden="1" x14ac:dyDescent="0.25">
      <c r="A7" s="590"/>
      <c r="B7" s="623"/>
      <c r="C7" s="183"/>
      <c r="D7" s="73"/>
      <c r="E7" s="73"/>
      <c r="F7" s="73"/>
      <c r="G7" s="324"/>
      <c r="H7" s="325">
        <v>0</v>
      </c>
      <c r="I7" s="324"/>
      <c r="J7" s="91"/>
    </row>
    <row r="8" spans="1:10" ht="15.75" hidden="1" thickBot="1" x14ac:dyDescent="0.3">
      <c r="A8" s="591"/>
      <c r="B8" s="624"/>
      <c r="C8" s="183"/>
      <c r="D8" s="73"/>
      <c r="E8" s="73"/>
      <c r="F8" s="73"/>
      <c r="G8" s="324"/>
      <c r="H8" s="325">
        <v>0</v>
      </c>
      <c r="I8" s="325"/>
      <c r="J8" s="347"/>
    </row>
    <row r="9" spans="1:10" ht="15.75" thickBot="1" x14ac:dyDescent="0.3">
      <c r="A9" s="136" t="s">
        <v>136</v>
      </c>
      <c r="B9" s="625" t="s">
        <v>290</v>
      </c>
      <c r="C9" s="625"/>
      <c r="D9" s="321"/>
      <c r="E9" s="321">
        <v>5729.45</v>
      </c>
      <c r="F9" s="321"/>
      <c r="G9" s="321">
        <v>0</v>
      </c>
      <c r="H9" s="322">
        <v>0</v>
      </c>
      <c r="I9" s="321">
        <f>SUM(I10:I11)</f>
        <v>0</v>
      </c>
      <c r="J9" s="96">
        <f>SUM(J10:J11)</f>
        <v>0</v>
      </c>
    </row>
    <row r="10" spans="1:10" hidden="1" x14ac:dyDescent="0.25">
      <c r="A10" s="350"/>
      <c r="B10" s="622"/>
      <c r="C10" s="13" t="s">
        <v>291</v>
      </c>
      <c r="D10" s="51"/>
      <c r="E10" s="51"/>
      <c r="F10" s="51"/>
      <c r="G10" s="373"/>
      <c r="H10" s="374">
        <v>0</v>
      </c>
      <c r="I10" s="373"/>
      <c r="J10" s="375"/>
    </row>
    <row r="11" spans="1:10" ht="15.75" hidden="1" thickBot="1" x14ac:dyDescent="0.3">
      <c r="A11" s="350"/>
      <c r="B11" s="624"/>
      <c r="C11" s="158" t="s">
        <v>292</v>
      </c>
      <c r="D11" s="98"/>
      <c r="E11" s="98"/>
      <c r="F11" s="98"/>
      <c r="G11" s="324"/>
      <c r="H11" s="325">
        <v>0</v>
      </c>
      <c r="I11" s="324"/>
      <c r="J11" s="91"/>
    </row>
    <row r="12" spans="1:10" ht="15.75" thickBot="1" x14ac:dyDescent="0.3">
      <c r="A12" s="136" t="s">
        <v>146</v>
      </c>
      <c r="B12" s="625" t="s">
        <v>293</v>
      </c>
      <c r="C12" s="625"/>
      <c r="D12" s="321">
        <v>1949425</v>
      </c>
      <c r="E12" s="321">
        <v>1324755.3800000001</v>
      </c>
      <c r="F12" s="321">
        <v>100000</v>
      </c>
      <c r="G12" s="321">
        <v>60000</v>
      </c>
      <c r="H12" s="322">
        <v>4.5291380511321262E-2</v>
      </c>
      <c r="I12" s="321">
        <f>SUM(I13:I29)</f>
        <v>0</v>
      </c>
      <c r="J12" s="96">
        <f>SUM(J13:J29)</f>
        <v>0</v>
      </c>
    </row>
    <row r="13" spans="1:10" ht="15.75" thickBot="1" x14ac:dyDescent="0.3">
      <c r="A13" s="590"/>
      <c r="B13" s="634"/>
      <c r="C13" s="183" t="s">
        <v>294</v>
      </c>
      <c r="D13" s="73"/>
      <c r="E13" s="73">
        <v>1324755.3800000001</v>
      </c>
      <c r="F13" s="73">
        <v>96700</v>
      </c>
      <c r="G13" s="324">
        <v>60000</v>
      </c>
      <c r="H13" s="325">
        <v>4.5291380511321262E-2</v>
      </c>
      <c r="I13" s="324"/>
      <c r="J13" s="91"/>
    </row>
    <row r="14" spans="1:10" hidden="1" x14ac:dyDescent="0.25">
      <c r="A14" s="590"/>
      <c r="B14" s="634"/>
      <c r="C14" s="183"/>
      <c r="D14" s="73"/>
      <c r="E14" s="73"/>
      <c r="F14" s="73"/>
      <c r="G14" s="324"/>
      <c r="H14" s="325">
        <v>0</v>
      </c>
      <c r="I14" s="324"/>
      <c r="J14" s="91"/>
    </row>
    <row r="15" spans="1:10" hidden="1" x14ac:dyDescent="0.25">
      <c r="A15" s="590"/>
      <c r="B15" s="634"/>
      <c r="C15" s="14"/>
      <c r="D15" s="73"/>
      <c r="E15" s="73"/>
      <c r="F15" s="73"/>
      <c r="G15" s="324"/>
      <c r="H15" s="325">
        <v>0</v>
      </c>
      <c r="I15" s="324"/>
      <c r="J15" s="91"/>
    </row>
    <row r="16" spans="1:10" hidden="1" x14ac:dyDescent="0.25">
      <c r="A16" s="590"/>
      <c r="B16" s="634"/>
      <c r="C16" s="160"/>
      <c r="D16" s="73"/>
      <c r="E16" s="73"/>
      <c r="F16" s="73"/>
      <c r="G16" s="324"/>
      <c r="H16" s="325">
        <v>0</v>
      </c>
      <c r="I16" s="324"/>
      <c r="J16" s="91"/>
    </row>
    <row r="17" spans="1:10" hidden="1" x14ac:dyDescent="0.25">
      <c r="A17" s="590"/>
      <c r="B17" s="634"/>
      <c r="C17" s="160"/>
      <c r="D17" s="324"/>
      <c r="E17" s="324"/>
      <c r="F17" s="324"/>
      <c r="G17" s="324"/>
      <c r="H17" s="325">
        <v>0</v>
      </c>
      <c r="I17" s="324"/>
      <c r="J17" s="91"/>
    </row>
    <row r="18" spans="1:10" hidden="1" x14ac:dyDescent="0.25">
      <c r="A18" s="590"/>
      <c r="B18" s="634"/>
      <c r="C18" s="160"/>
      <c r="D18" s="73"/>
      <c r="E18" s="73"/>
      <c r="F18" s="73"/>
      <c r="G18" s="324"/>
      <c r="H18" s="325">
        <v>0</v>
      </c>
      <c r="I18" s="324"/>
      <c r="J18" s="91"/>
    </row>
    <row r="19" spans="1:10" hidden="1" x14ac:dyDescent="0.25">
      <c r="A19" s="590"/>
      <c r="B19" s="634"/>
      <c r="C19" s="14"/>
      <c r="D19" s="73"/>
      <c r="E19" s="73"/>
      <c r="F19" s="73"/>
      <c r="G19" s="324"/>
      <c r="H19" s="325">
        <v>0</v>
      </c>
      <c r="I19" s="324"/>
      <c r="J19" s="91"/>
    </row>
    <row r="20" spans="1:10" hidden="1" x14ac:dyDescent="0.25">
      <c r="A20" s="590"/>
      <c r="B20" s="634"/>
      <c r="C20" s="14"/>
      <c r="D20" s="73"/>
      <c r="E20" s="73"/>
      <c r="F20" s="73"/>
      <c r="G20" s="324"/>
      <c r="H20" s="325">
        <v>0</v>
      </c>
      <c r="I20" s="324"/>
      <c r="J20" s="91"/>
    </row>
    <row r="21" spans="1:10" hidden="1" x14ac:dyDescent="0.25">
      <c r="A21" s="590"/>
      <c r="B21" s="634"/>
      <c r="C21" s="14" t="s">
        <v>295</v>
      </c>
      <c r="D21" s="73"/>
      <c r="E21" s="73"/>
      <c r="F21" s="73"/>
      <c r="G21" s="324"/>
      <c r="H21" s="325">
        <v>0</v>
      </c>
      <c r="I21" s="324"/>
      <c r="J21" s="91"/>
    </row>
    <row r="22" spans="1:10" hidden="1" x14ac:dyDescent="0.25">
      <c r="A22" s="590"/>
      <c r="B22" s="634"/>
      <c r="C22" s="14" t="s">
        <v>296</v>
      </c>
      <c r="D22" s="73"/>
      <c r="E22" s="73"/>
      <c r="F22" s="73"/>
      <c r="G22" s="324"/>
      <c r="H22" s="325">
        <v>0</v>
      </c>
      <c r="I22" s="324"/>
      <c r="J22" s="91"/>
    </row>
    <row r="23" spans="1:10" hidden="1" x14ac:dyDescent="0.25">
      <c r="A23" s="590"/>
      <c r="B23" s="634"/>
      <c r="C23" s="14" t="s">
        <v>297</v>
      </c>
      <c r="D23" s="56"/>
      <c r="E23" s="56"/>
      <c r="F23" s="56"/>
      <c r="G23" s="56"/>
      <c r="H23" s="325">
        <v>0</v>
      </c>
      <c r="I23" s="339"/>
      <c r="J23" s="92"/>
    </row>
    <row r="24" spans="1:10" hidden="1" x14ac:dyDescent="0.25">
      <c r="A24" s="590"/>
      <c r="B24" s="634"/>
      <c r="C24" s="14" t="s">
        <v>298</v>
      </c>
      <c r="D24" s="56"/>
      <c r="E24" s="56"/>
      <c r="F24" s="56"/>
      <c r="G24" s="339"/>
      <c r="H24" s="325">
        <v>0</v>
      </c>
      <c r="I24" s="339"/>
      <c r="J24" s="92"/>
    </row>
    <row r="25" spans="1:10" hidden="1" x14ac:dyDescent="0.25">
      <c r="A25" s="590"/>
      <c r="B25" s="634"/>
      <c r="C25" s="14" t="s">
        <v>299</v>
      </c>
      <c r="D25" s="56"/>
      <c r="E25" s="56"/>
      <c r="F25" s="56"/>
      <c r="G25" s="339"/>
      <c r="H25" s="340">
        <v>0</v>
      </c>
      <c r="I25" s="339"/>
      <c r="J25" s="92"/>
    </row>
    <row r="26" spans="1:10" hidden="1" x14ac:dyDescent="0.25">
      <c r="A26" s="590"/>
      <c r="B26" s="634"/>
      <c r="C26" s="14" t="s">
        <v>300</v>
      </c>
      <c r="D26" s="56"/>
      <c r="E26" s="56"/>
      <c r="F26" s="56"/>
      <c r="G26" s="339"/>
      <c r="H26" s="340">
        <v>0</v>
      </c>
      <c r="I26" s="324"/>
      <c r="J26" s="91"/>
    </row>
    <row r="27" spans="1:10" hidden="1" x14ac:dyDescent="0.25">
      <c r="A27" s="590"/>
      <c r="B27" s="634"/>
      <c r="C27" s="14" t="s">
        <v>301</v>
      </c>
      <c r="D27" s="56"/>
      <c r="E27" s="56"/>
      <c r="F27" s="56"/>
      <c r="G27" s="339"/>
      <c r="H27" s="340">
        <v>0</v>
      </c>
      <c r="I27" s="324"/>
      <c r="J27" s="91"/>
    </row>
    <row r="28" spans="1:10" hidden="1" x14ac:dyDescent="0.25">
      <c r="A28" s="590"/>
      <c r="B28" s="634"/>
      <c r="C28" s="14" t="s">
        <v>298</v>
      </c>
      <c r="D28" s="56"/>
      <c r="E28" s="56"/>
      <c r="F28" s="56"/>
      <c r="G28" s="339"/>
      <c r="H28" s="340">
        <v>0</v>
      </c>
      <c r="I28" s="324"/>
      <c r="J28" s="91"/>
    </row>
    <row r="29" spans="1:10" ht="15.75" hidden="1" thickBot="1" x14ac:dyDescent="0.3">
      <c r="A29" s="591"/>
      <c r="B29" s="635"/>
      <c r="C29" s="158" t="s">
        <v>302</v>
      </c>
      <c r="D29" s="98"/>
      <c r="E29" s="98"/>
      <c r="F29" s="98"/>
      <c r="G29" s="324"/>
      <c r="H29" s="325">
        <v>0</v>
      </c>
      <c r="I29" s="324"/>
      <c r="J29" s="91"/>
    </row>
    <row r="30" spans="1:10" ht="15.75" thickBot="1" x14ac:dyDescent="0.3">
      <c r="A30" s="351" t="s">
        <v>150</v>
      </c>
      <c r="B30" s="522" t="s">
        <v>303</v>
      </c>
      <c r="C30" s="523"/>
      <c r="D30" s="321">
        <v>637934</v>
      </c>
      <c r="E30" s="321">
        <v>149635.12</v>
      </c>
      <c r="F30" s="321">
        <v>1588587</v>
      </c>
      <c r="G30" s="321">
        <v>1138519</v>
      </c>
      <c r="H30" s="322">
        <v>7.6086349247422662</v>
      </c>
      <c r="I30" s="321">
        <f>SUM(I31:I46)</f>
        <v>0</v>
      </c>
      <c r="J30" s="96">
        <f>SUM(J31:J46)</f>
        <v>0</v>
      </c>
    </row>
    <row r="31" spans="1:10" hidden="1" x14ac:dyDescent="0.25">
      <c r="A31" s="350"/>
      <c r="B31" s="352"/>
      <c r="C31" s="14" t="s">
        <v>304</v>
      </c>
      <c r="D31" s="73"/>
      <c r="E31" s="73"/>
      <c r="F31" s="73"/>
      <c r="G31" s="324"/>
      <c r="H31" s="325">
        <v>0</v>
      </c>
      <c r="I31" s="324"/>
      <c r="J31" s="91"/>
    </row>
    <row r="32" spans="1:10" hidden="1" x14ac:dyDescent="0.25">
      <c r="A32" s="350"/>
      <c r="B32" s="352"/>
      <c r="C32" s="14" t="s">
        <v>305</v>
      </c>
      <c r="D32" s="73"/>
      <c r="E32" s="73"/>
      <c r="F32" s="73"/>
      <c r="G32" s="324"/>
      <c r="H32" s="325">
        <v>0</v>
      </c>
      <c r="I32" s="324"/>
      <c r="J32" s="91"/>
    </row>
    <row r="33" spans="1:10" hidden="1" x14ac:dyDescent="0.25">
      <c r="A33" s="350"/>
      <c r="B33" s="352"/>
      <c r="C33" s="14" t="s">
        <v>306</v>
      </c>
      <c r="D33" s="73"/>
      <c r="E33" s="73"/>
      <c r="F33" s="73"/>
      <c r="G33" s="324"/>
      <c r="H33" s="325">
        <v>0</v>
      </c>
      <c r="I33" s="324"/>
      <c r="J33" s="91"/>
    </row>
    <row r="34" spans="1:10" hidden="1" x14ac:dyDescent="0.25">
      <c r="A34" s="350"/>
      <c r="B34" s="352"/>
      <c r="C34" s="14" t="s">
        <v>307</v>
      </c>
      <c r="D34" s="73"/>
      <c r="E34" s="73"/>
      <c r="F34" s="73"/>
      <c r="G34" s="324"/>
      <c r="H34" s="325">
        <v>0</v>
      </c>
      <c r="I34" s="324"/>
      <c r="J34" s="91"/>
    </row>
    <row r="35" spans="1:10" hidden="1" x14ac:dyDescent="0.25">
      <c r="A35" s="350"/>
      <c r="B35" s="352"/>
      <c r="C35" s="14" t="s">
        <v>308</v>
      </c>
      <c r="D35" s="73"/>
      <c r="E35" s="73"/>
      <c r="F35" s="73"/>
      <c r="G35" s="324"/>
      <c r="H35" s="325">
        <v>0</v>
      </c>
      <c r="I35" s="324"/>
      <c r="J35" s="91"/>
    </row>
    <row r="36" spans="1:10" hidden="1" x14ac:dyDescent="0.25">
      <c r="A36" s="350"/>
      <c r="B36" s="352"/>
      <c r="C36" s="14" t="s">
        <v>100</v>
      </c>
      <c r="D36" s="73"/>
      <c r="E36" s="73"/>
      <c r="F36" s="73"/>
      <c r="G36" s="324"/>
      <c r="H36" s="325">
        <v>0</v>
      </c>
      <c r="I36" s="324"/>
      <c r="J36" s="91"/>
    </row>
    <row r="37" spans="1:10" x14ac:dyDescent="0.25">
      <c r="A37" s="590"/>
      <c r="B37" s="623"/>
      <c r="C37" s="14" t="s">
        <v>283</v>
      </c>
      <c r="D37" s="73"/>
      <c r="E37" s="73"/>
      <c r="F37" s="73"/>
      <c r="G37" s="324">
        <v>504156</v>
      </c>
      <c r="H37" s="325">
        <v>0</v>
      </c>
      <c r="I37" s="324"/>
      <c r="J37" s="91"/>
    </row>
    <row r="38" spans="1:10" x14ac:dyDescent="0.25">
      <c r="A38" s="590"/>
      <c r="B38" s="623"/>
      <c r="C38" s="14" t="s">
        <v>309</v>
      </c>
      <c r="D38" s="73"/>
      <c r="E38" s="73"/>
      <c r="F38" s="73"/>
      <c r="G38" s="324">
        <v>53000</v>
      </c>
      <c r="H38" s="325">
        <v>0</v>
      </c>
      <c r="I38" s="324"/>
      <c r="J38" s="91"/>
    </row>
    <row r="39" spans="1:10" x14ac:dyDescent="0.25">
      <c r="A39" s="590"/>
      <c r="B39" s="623"/>
      <c r="C39" s="14" t="s">
        <v>310</v>
      </c>
      <c r="D39" s="73"/>
      <c r="E39" s="73"/>
      <c r="F39" s="73"/>
      <c r="G39" s="324">
        <v>137500</v>
      </c>
      <c r="H39" s="325">
        <v>0</v>
      </c>
      <c r="I39" s="324"/>
      <c r="J39" s="91"/>
    </row>
    <row r="40" spans="1:10" ht="15.75" thickBot="1" x14ac:dyDescent="0.3">
      <c r="A40" s="590"/>
      <c r="B40" s="623"/>
      <c r="C40" s="14" t="s">
        <v>311</v>
      </c>
      <c r="D40" s="73"/>
      <c r="E40" s="73"/>
      <c r="F40" s="73"/>
      <c r="G40" s="324">
        <v>90000</v>
      </c>
      <c r="H40" s="325">
        <v>0</v>
      </c>
      <c r="I40" s="324"/>
      <c r="J40" s="91"/>
    </row>
    <row r="41" spans="1:10" hidden="1" x14ac:dyDescent="0.25">
      <c r="A41" s="590"/>
      <c r="B41" s="623"/>
      <c r="C41" s="14"/>
      <c r="D41" s="73"/>
      <c r="E41" s="73"/>
      <c r="F41" s="73"/>
      <c r="G41" s="324">
        <v>99957</v>
      </c>
      <c r="H41" s="325">
        <v>0</v>
      </c>
      <c r="I41" s="324"/>
      <c r="J41" s="91"/>
    </row>
    <row r="42" spans="1:10" hidden="1" x14ac:dyDescent="0.25">
      <c r="A42" s="590"/>
      <c r="B42" s="623"/>
      <c r="C42" s="14"/>
      <c r="D42" s="73"/>
      <c r="E42" s="73"/>
      <c r="F42" s="73"/>
      <c r="G42" s="324">
        <v>131521</v>
      </c>
      <c r="H42" s="325">
        <v>0</v>
      </c>
      <c r="I42" s="324"/>
      <c r="J42" s="91"/>
    </row>
    <row r="43" spans="1:10" hidden="1" x14ac:dyDescent="0.25">
      <c r="A43" s="590"/>
      <c r="B43" s="623"/>
      <c r="C43" s="14"/>
      <c r="D43" s="73"/>
      <c r="E43" s="73"/>
      <c r="F43" s="73"/>
      <c r="G43" s="324">
        <v>122385</v>
      </c>
      <c r="H43" s="325">
        <v>0</v>
      </c>
      <c r="I43" s="324"/>
      <c r="J43" s="91"/>
    </row>
    <row r="44" spans="1:10" hidden="1" x14ac:dyDescent="0.25">
      <c r="A44" s="590"/>
      <c r="B44" s="623"/>
      <c r="C44" s="14"/>
      <c r="D44" s="73"/>
      <c r="E44" s="73"/>
      <c r="F44" s="73"/>
      <c r="G44" s="324"/>
      <c r="H44" s="325">
        <v>0</v>
      </c>
      <c r="I44" s="324"/>
      <c r="J44" s="91"/>
    </row>
    <row r="45" spans="1:10" hidden="1" x14ac:dyDescent="0.25">
      <c r="A45" s="590"/>
      <c r="B45" s="623"/>
      <c r="C45" s="14"/>
      <c r="D45" s="73"/>
      <c r="E45" s="73"/>
      <c r="F45" s="73"/>
      <c r="G45" s="324"/>
      <c r="H45" s="325">
        <v>0</v>
      </c>
      <c r="I45" s="324"/>
      <c r="J45" s="91"/>
    </row>
    <row r="46" spans="1:10" hidden="1" x14ac:dyDescent="0.25">
      <c r="A46" s="590"/>
      <c r="B46" s="623"/>
      <c r="C46" s="14"/>
      <c r="D46" s="73"/>
      <c r="E46" s="73"/>
      <c r="F46" s="73"/>
      <c r="G46" s="324"/>
      <c r="H46" s="325">
        <v>0</v>
      </c>
      <c r="I46" s="324"/>
      <c r="J46" s="91"/>
    </row>
    <row r="47" spans="1:10" hidden="1" x14ac:dyDescent="0.25">
      <c r="A47" s="590"/>
      <c r="B47" s="623"/>
      <c r="C47" s="14"/>
      <c r="D47" s="73"/>
      <c r="E47" s="73"/>
      <c r="F47" s="73"/>
      <c r="G47" s="324"/>
      <c r="H47" s="325">
        <v>0</v>
      </c>
      <c r="I47" s="324"/>
      <c r="J47" s="91"/>
    </row>
    <row r="48" spans="1:10" hidden="1" x14ac:dyDescent="0.25">
      <c r="A48" s="590"/>
      <c r="B48" s="623"/>
      <c r="C48" s="14"/>
      <c r="D48" s="324"/>
      <c r="E48" s="324"/>
      <c r="F48" s="324"/>
      <c r="G48" s="324"/>
      <c r="H48" s="325">
        <v>0</v>
      </c>
      <c r="I48" s="324"/>
      <c r="J48" s="91"/>
    </row>
    <row r="49" spans="1:10" hidden="1" x14ac:dyDescent="0.25">
      <c r="A49" s="590"/>
      <c r="B49" s="623"/>
      <c r="C49" s="14"/>
      <c r="D49" s="324"/>
      <c r="E49" s="324"/>
      <c r="F49" s="324"/>
      <c r="G49" s="324"/>
      <c r="H49" s="325">
        <v>0</v>
      </c>
      <c r="I49" s="324"/>
      <c r="J49" s="91"/>
    </row>
    <row r="50" spans="1:10" ht="15.75" hidden="1" thickBot="1" x14ac:dyDescent="0.3">
      <c r="A50" s="350"/>
      <c r="B50" s="352"/>
      <c r="C50" s="14"/>
      <c r="D50" s="376"/>
      <c r="E50" s="376"/>
      <c r="F50" s="376"/>
      <c r="G50" s="324"/>
      <c r="H50" s="325">
        <v>0</v>
      </c>
      <c r="I50" s="324"/>
      <c r="J50" s="91"/>
    </row>
    <row r="51" spans="1:10" ht="15.75" thickBot="1" x14ac:dyDescent="0.3">
      <c r="A51" s="353" t="s">
        <v>169</v>
      </c>
      <c r="B51" s="522" t="s">
        <v>312</v>
      </c>
      <c r="C51" s="523"/>
      <c r="D51" s="321">
        <v>19548</v>
      </c>
      <c r="E51" s="321">
        <v>86260</v>
      </c>
      <c r="F51" s="321"/>
      <c r="G51" s="321">
        <v>0</v>
      </c>
      <c r="H51" s="322">
        <v>0</v>
      </c>
      <c r="I51" s="321">
        <f>SUM(I52:I57)</f>
        <v>0</v>
      </c>
      <c r="J51" s="96">
        <f>SUM(J52:J57)</f>
        <v>0</v>
      </c>
    </row>
    <row r="52" spans="1:10" hidden="1" x14ac:dyDescent="0.25">
      <c r="A52" s="354"/>
      <c r="B52" s="355"/>
      <c r="C52" s="13"/>
      <c r="D52" s="73"/>
      <c r="E52" s="73"/>
      <c r="F52" s="73"/>
      <c r="G52" s="324"/>
      <c r="H52" s="325">
        <v>0</v>
      </c>
      <c r="I52" s="324"/>
      <c r="J52" s="91"/>
    </row>
    <row r="53" spans="1:10" hidden="1" x14ac:dyDescent="0.25">
      <c r="A53" s="350"/>
      <c r="B53" s="352"/>
      <c r="C53" s="183" t="s">
        <v>313</v>
      </c>
      <c r="D53" s="73"/>
      <c r="E53" s="73"/>
      <c r="F53" s="73"/>
      <c r="G53" s="324"/>
      <c r="H53" s="325">
        <v>0</v>
      </c>
      <c r="I53" s="324"/>
      <c r="J53" s="91"/>
    </row>
    <row r="54" spans="1:10" hidden="1" x14ac:dyDescent="0.25">
      <c r="A54" s="350"/>
      <c r="B54" s="352"/>
      <c r="C54" s="14" t="s">
        <v>86</v>
      </c>
      <c r="D54" s="73"/>
      <c r="E54" s="73"/>
      <c r="F54" s="73"/>
      <c r="G54" s="324"/>
      <c r="H54" s="325">
        <v>0</v>
      </c>
      <c r="I54" s="324"/>
      <c r="J54" s="91"/>
    </row>
    <row r="55" spans="1:10" hidden="1" x14ac:dyDescent="0.25">
      <c r="A55" s="350"/>
      <c r="B55" s="352"/>
      <c r="C55" s="14" t="s">
        <v>314</v>
      </c>
      <c r="D55" s="56"/>
      <c r="E55" s="56"/>
      <c r="F55" s="56"/>
      <c r="G55" s="339"/>
      <c r="H55" s="340">
        <v>0</v>
      </c>
      <c r="I55" s="339"/>
      <c r="J55" s="92"/>
    </row>
    <row r="56" spans="1:10" hidden="1" x14ac:dyDescent="0.25">
      <c r="A56" s="350"/>
      <c r="B56" s="352"/>
      <c r="C56" s="14" t="s">
        <v>315</v>
      </c>
      <c r="D56" s="56"/>
      <c r="E56" s="56"/>
      <c r="F56" s="56"/>
      <c r="G56" s="339"/>
      <c r="H56" s="340">
        <v>0</v>
      </c>
      <c r="I56" s="339"/>
      <c r="J56" s="92"/>
    </row>
    <row r="57" spans="1:10" ht="15.75" hidden="1" thickBot="1" x14ac:dyDescent="0.3">
      <c r="A57" s="356"/>
      <c r="B57" s="357"/>
      <c r="C57" s="183" t="s">
        <v>316</v>
      </c>
      <c r="D57" s="98"/>
      <c r="E57" s="98"/>
      <c r="F57" s="98"/>
      <c r="G57" s="376"/>
      <c r="H57" s="377">
        <v>0</v>
      </c>
      <c r="I57" s="376"/>
      <c r="J57" s="99"/>
    </row>
    <row r="58" spans="1:10" ht="15.75" hidden="1" thickBot="1" x14ac:dyDescent="0.3">
      <c r="A58" s="358" t="s">
        <v>180</v>
      </c>
      <c r="B58" s="625" t="s">
        <v>317</v>
      </c>
      <c r="C58" s="625"/>
      <c r="D58" s="95"/>
      <c r="E58" s="95"/>
      <c r="F58" s="95"/>
      <c r="G58" s="321"/>
      <c r="H58" s="322">
        <v>0</v>
      </c>
      <c r="I58" s="321"/>
      <c r="J58" s="96"/>
    </row>
    <row r="59" spans="1:10" ht="15.75" hidden="1" thickBot="1" x14ac:dyDescent="0.3">
      <c r="A59" s="350"/>
      <c r="B59" s="352"/>
      <c r="C59" s="359"/>
      <c r="D59" s="98"/>
      <c r="E59" s="98"/>
      <c r="F59" s="98"/>
      <c r="G59" s="376"/>
      <c r="H59" s="377">
        <v>0</v>
      </c>
      <c r="I59" s="376"/>
      <c r="J59" s="99"/>
    </row>
    <row r="60" spans="1:10" ht="15.75" thickBot="1" x14ac:dyDescent="0.3">
      <c r="A60" s="136" t="s">
        <v>182</v>
      </c>
      <c r="B60" s="522" t="s">
        <v>183</v>
      </c>
      <c r="C60" s="523"/>
      <c r="D60" s="96">
        <v>23579</v>
      </c>
      <c r="E60" s="95">
        <v>5554</v>
      </c>
      <c r="F60" s="95"/>
      <c r="G60" s="321">
        <v>60000</v>
      </c>
      <c r="H60" s="322">
        <v>10.803024846957149</v>
      </c>
      <c r="I60" s="321">
        <f>I64</f>
        <v>0</v>
      </c>
      <c r="J60" s="96">
        <f>J64</f>
        <v>0</v>
      </c>
    </row>
    <row r="61" spans="1:10" ht="15.75" thickBot="1" x14ac:dyDescent="0.3">
      <c r="A61" s="592"/>
      <c r="B61" s="626"/>
      <c r="C61" s="360" t="s">
        <v>318</v>
      </c>
      <c r="D61" s="378"/>
      <c r="E61" s="378"/>
      <c r="F61" s="378"/>
      <c r="G61" s="379">
        <v>60000</v>
      </c>
      <c r="H61" s="378">
        <v>0</v>
      </c>
      <c r="I61" s="380"/>
      <c r="J61" s="381"/>
    </row>
    <row r="62" spans="1:10" hidden="1" x14ac:dyDescent="0.25">
      <c r="A62" s="593"/>
      <c r="B62" s="627"/>
      <c r="C62" s="361" t="s">
        <v>319</v>
      </c>
      <c r="D62" s="382"/>
      <c r="E62" s="382"/>
      <c r="F62" s="382"/>
      <c r="G62" s="382"/>
      <c r="H62" s="383">
        <v>0</v>
      </c>
      <c r="I62" s="384"/>
      <c r="J62" s="385"/>
    </row>
    <row r="63" spans="1:10" hidden="1" x14ac:dyDescent="0.25">
      <c r="A63" s="593"/>
      <c r="B63" s="627"/>
      <c r="C63" s="361" t="s">
        <v>320</v>
      </c>
      <c r="D63" s="386"/>
      <c r="E63" s="386"/>
      <c r="F63" s="386"/>
      <c r="G63" s="382"/>
      <c r="H63" s="387">
        <v>0</v>
      </c>
      <c r="I63" s="386"/>
      <c r="J63" s="388"/>
    </row>
    <row r="64" spans="1:10" hidden="1" x14ac:dyDescent="0.25">
      <c r="A64" s="593"/>
      <c r="B64" s="627"/>
      <c r="C64" s="361" t="s">
        <v>318</v>
      </c>
      <c r="D64" s="382"/>
      <c r="E64" s="382"/>
      <c r="F64" s="382"/>
      <c r="G64" s="382"/>
      <c r="H64" s="383">
        <v>0</v>
      </c>
      <c r="I64" s="384"/>
      <c r="J64" s="385"/>
    </row>
    <row r="65" spans="1:10" hidden="1" x14ac:dyDescent="0.25">
      <c r="A65" s="593"/>
      <c r="B65" s="627"/>
      <c r="C65" s="362" t="s">
        <v>187</v>
      </c>
      <c r="D65" s="389"/>
      <c r="E65" s="389"/>
      <c r="F65" s="389"/>
      <c r="G65" s="390"/>
      <c r="H65" s="391">
        <v>0</v>
      </c>
      <c r="I65" s="389"/>
      <c r="J65" s="392"/>
    </row>
    <row r="66" spans="1:10" hidden="1" x14ac:dyDescent="0.25">
      <c r="A66" s="593"/>
      <c r="B66" s="627"/>
      <c r="C66" s="362" t="s">
        <v>188</v>
      </c>
      <c r="D66" s="389"/>
      <c r="E66" s="389"/>
      <c r="F66" s="389"/>
      <c r="G66" s="390"/>
      <c r="H66" s="391">
        <v>0</v>
      </c>
      <c r="I66" s="389"/>
      <c r="J66" s="392"/>
    </row>
    <row r="67" spans="1:10" ht="15.75" hidden="1" thickBot="1" x14ac:dyDescent="0.3">
      <c r="A67" s="594"/>
      <c r="B67" s="628"/>
      <c r="C67" s="15" t="s">
        <v>321</v>
      </c>
      <c r="D67" s="102"/>
      <c r="E67" s="102"/>
      <c r="F67" s="102"/>
      <c r="G67" s="393"/>
      <c r="H67" s="394">
        <v>0</v>
      </c>
      <c r="I67" s="393"/>
      <c r="J67" s="395"/>
    </row>
    <row r="68" spans="1:10" ht="15.75" thickBot="1" x14ac:dyDescent="0.3">
      <c r="A68" s="351" t="s">
        <v>202</v>
      </c>
      <c r="B68" s="625" t="s">
        <v>203</v>
      </c>
      <c r="C68" s="625"/>
      <c r="D68" s="95">
        <v>159050</v>
      </c>
      <c r="E68" s="95">
        <v>22014.41</v>
      </c>
      <c r="F68" s="95">
        <v>11409</v>
      </c>
      <c r="G68" s="321">
        <v>0</v>
      </c>
      <c r="H68" s="322">
        <v>0</v>
      </c>
      <c r="I68" s="321"/>
      <c r="J68" s="96"/>
    </row>
    <row r="69" spans="1:10" hidden="1" x14ac:dyDescent="0.25">
      <c r="A69" s="592"/>
      <c r="B69" s="631"/>
      <c r="C69" s="13" t="s">
        <v>322</v>
      </c>
      <c r="D69" s="396"/>
      <c r="E69" s="396"/>
      <c r="F69" s="396"/>
      <c r="G69" s="373"/>
      <c r="H69" s="397">
        <v>0</v>
      </c>
      <c r="I69" s="398"/>
      <c r="J69" s="399"/>
    </row>
    <row r="70" spans="1:10" hidden="1" x14ac:dyDescent="0.25">
      <c r="A70" s="593"/>
      <c r="B70" s="632"/>
      <c r="C70" s="183"/>
      <c r="D70" s="400"/>
      <c r="E70" s="400"/>
      <c r="F70" s="400"/>
      <c r="G70" s="401"/>
      <c r="H70" s="402">
        <v>0</v>
      </c>
      <c r="I70" s="401"/>
      <c r="J70" s="403"/>
    </row>
    <row r="71" spans="1:10" ht="15.75" hidden="1" thickBot="1" x14ac:dyDescent="0.3">
      <c r="A71" s="594"/>
      <c r="B71" s="633"/>
      <c r="C71" s="14"/>
      <c r="D71" s="98"/>
      <c r="E71" s="98"/>
      <c r="F71" s="98"/>
      <c r="G71" s="376"/>
      <c r="H71" s="377">
        <v>0</v>
      </c>
      <c r="I71" s="376"/>
      <c r="J71" s="99"/>
    </row>
    <row r="72" spans="1:10" ht="15.75" thickBot="1" x14ac:dyDescent="0.3">
      <c r="A72" s="351" t="s">
        <v>206</v>
      </c>
      <c r="B72" s="625" t="s">
        <v>207</v>
      </c>
      <c r="C72" s="625"/>
      <c r="D72" s="321">
        <v>6378869</v>
      </c>
      <c r="E72" s="321">
        <v>4461136.1999999993</v>
      </c>
      <c r="F72" s="321">
        <v>4398472</v>
      </c>
      <c r="G72" s="321">
        <v>1682750</v>
      </c>
      <c r="H72" s="322">
        <v>0.37720211277118154</v>
      </c>
      <c r="I72" s="321"/>
      <c r="J72" s="96"/>
    </row>
    <row r="73" spans="1:10" hidden="1" x14ac:dyDescent="0.25">
      <c r="A73" s="589"/>
      <c r="B73" s="622"/>
      <c r="C73" s="363" t="s">
        <v>323</v>
      </c>
      <c r="D73" s="73"/>
      <c r="E73" s="73"/>
      <c r="F73" s="73"/>
      <c r="G73" s="339"/>
      <c r="H73" s="340">
        <v>0</v>
      </c>
      <c r="I73" s="339"/>
      <c r="J73" s="92"/>
    </row>
    <row r="74" spans="1:10" x14ac:dyDescent="0.25">
      <c r="A74" s="590"/>
      <c r="B74" s="623"/>
      <c r="C74" s="142" t="s">
        <v>324</v>
      </c>
      <c r="D74" s="73"/>
      <c r="E74" s="73"/>
      <c r="F74" s="73"/>
      <c r="G74" s="339">
        <v>259552</v>
      </c>
      <c r="H74" s="340">
        <v>0</v>
      </c>
      <c r="I74" s="339"/>
      <c r="J74" s="92"/>
    </row>
    <row r="75" spans="1:10" x14ac:dyDescent="0.25">
      <c r="A75" s="590"/>
      <c r="B75" s="623"/>
      <c r="C75" s="142" t="s">
        <v>325</v>
      </c>
      <c r="D75" s="73"/>
      <c r="E75" s="73"/>
      <c r="F75" s="73"/>
      <c r="G75" s="339">
        <v>392852</v>
      </c>
      <c r="H75" s="340">
        <v>0</v>
      </c>
      <c r="I75" s="339"/>
      <c r="J75" s="92"/>
    </row>
    <row r="76" spans="1:10" x14ac:dyDescent="0.25">
      <c r="A76" s="590"/>
      <c r="B76" s="623"/>
      <c r="C76" s="142" t="s">
        <v>326</v>
      </c>
      <c r="D76" s="73"/>
      <c r="E76" s="73"/>
      <c r="F76" s="73"/>
      <c r="G76" s="339">
        <v>145000</v>
      </c>
      <c r="H76" s="340">
        <v>0</v>
      </c>
      <c r="I76" s="339"/>
      <c r="J76" s="92"/>
    </row>
    <row r="77" spans="1:10" x14ac:dyDescent="0.25">
      <c r="A77" s="590"/>
      <c r="B77" s="623"/>
      <c r="C77" s="142" t="s">
        <v>327</v>
      </c>
      <c r="D77" s="339"/>
      <c r="E77" s="339"/>
      <c r="F77" s="339"/>
      <c r="G77" s="339">
        <v>10200</v>
      </c>
      <c r="H77" s="340">
        <v>0</v>
      </c>
      <c r="I77" s="339"/>
      <c r="J77" s="92"/>
    </row>
    <row r="78" spans="1:10" x14ac:dyDescent="0.25">
      <c r="A78" s="590"/>
      <c r="B78" s="623"/>
      <c r="C78" s="364" t="s">
        <v>328</v>
      </c>
      <c r="D78" s="339"/>
      <c r="E78" s="339"/>
      <c r="F78" s="339"/>
      <c r="G78" s="339">
        <v>20000</v>
      </c>
      <c r="H78" s="340">
        <v>0</v>
      </c>
      <c r="I78" s="339"/>
      <c r="J78" s="92"/>
    </row>
    <row r="79" spans="1:10" x14ac:dyDescent="0.25">
      <c r="A79" s="590"/>
      <c r="B79" s="623"/>
      <c r="C79" s="364" t="s">
        <v>208</v>
      </c>
      <c r="D79" s="339"/>
      <c r="E79" s="339"/>
      <c r="F79" s="339"/>
      <c r="G79" s="339">
        <v>2262</v>
      </c>
      <c r="H79" s="340">
        <v>0</v>
      </c>
      <c r="I79" s="339"/>
      <c r="J79" s="92"/>
    </row>
    <row r="80" spans="1:10" x14ac:dyDescent="0.25">
      <c r="A80" s="590"/>
      <c r="B80" s="623"/>
      <c r="C80" s="142" t="s">
        <v>329</v>
      </c>
      <c r="D80" s="339"/>
      <c r="E80" s="339"/>
      <c r="F80" s="339"/>
      <c r="G80" s="339">
        <v>8000</v>
      </c>
      <c r="H80" s="340">
        <v>0</v>
      </c>
      <c r="I80" s="339"/>
      <c r="J80" s="92"/>
    </row>
    <row r="81" spans="1:10" x14ac:dyDescent="0.25">
      <c r="A81" s="590"/>
      <c r="B81" s="623"/>
      <c r="C81" s="142" t="s">
        <v>330</v>
      </c>
      <c r="D81" s="339"/>
      <c r="E81" s="339"/>
      <c r="F81" s="339"/>
      <c r="G81" s="339">
        <v>432884</v>
      </c>
      <c r="H81" s="340">
        <v>0</v>
      </c>
      <c r="I81" s="339"/>
      <c r="J81" s="92"/>
    </row>
    <row r="82" spans="1:10" x14ac:dyDescent="0.25">
      <c r="A82" s="590"/>
      <c r="B82" s="623"/>
      <c r="C82" s="14" t="s">
        <v>331</v>
      </c>
      <c r="D82" s="339"/>
      <c r="E82" s="339"/>
      <c r="F82" s="339"/>
      <c r="G82" s="339">
        <v>402000</v>
      </c>
      <c r="H82" s="340">
        <v>0</v>
      </c>
      <c r="I82" s="339"/>
      <c r="J82" s="92"/>
    </row>
    <row r="83" spans="1:10" ht="15.75" thickBot="1" x14ac:dyDescent="0.3">
      <c r="A83" s="590"/>
      <c r="B83" s="623"/>
      <c r="C83" s="14" t="s">
        <v>332</v>
      </c>
      <c r="D83" s="339"/>
      <c r="E83" s="339"/>
      <c r="F83" s="339"/>
      <c r="G83" s="339">
        <v>10000</v>
      </c>
      <c r="H83" s="340">
        <v>0</v>
      </c>
      <c r="I83" s="339"/>
      <c r="J83" s="92"/>
    </row>
    <row r="84" spans="1:10" hidden="1" x14ac:dyDescent="0.25">
      <c r="A84" s="590"/>
      <c r="B84" s="623"/>
      <c r="C84" s="14"/>
      <c r="D84" s="56"/>
      <c r="E84" s="56"/>
      <c r="F84" s="56"/>
      <c r="G84" s="339"/>
      <c r="H84" s="340">
        <v>0</v>
      </c>
      <c r="I84" s="339"/>
      <c r="J84" s="92"/>
    </row>
    <row r="85" spans="1:10" hidden="1" x14ac:dyDescent="0.25">
      <c r="A85" s="590"/>
      <c r="B85" s="623"/>
      <c r="C85" s="14"/>
      <c r="D85" s="56"/>
      <c r="E85" s="56"/>
      <c r="F85" s="56"/>
      <c r="G85" s="339"/>
      <c r="H85" s="340">
        <v>0</v>
      </c>
      <c r="I85" s="339"/>
      <c r="J85" s="92"/>
    </row>
    <row r="86" spans="1:10" hidden="1" x14ac:dyDescent="0.25">
      <c r="A86" s="590"/>
      <c r="B86" s="623"/>
      <c r="C86" s="14"/>
      <c r="D86" s="56"/>
      <c r="E86" s="56"/>
      <c r="F86" s="56"/>
      <c r="G86" s="339"/>
      <c r="H86" s="340">
        <v>0</v>
      </c>
      <c r="I86" s="339"/>
      <c r="J86" s="92"/>
    </row>
    <row r="87" spans="1:10" hidden="1" x14ac:dyDescent="0.25">
      <c r="A87" s="590"/>
      <c r="B87" s="623"/>
      <c r="C87" s="14"/>
      <c r="D87" s="56"/>
      <c r="E87" s="56"/>
      <c r="F87" s="56"/>
      <c r="G87" s="339"/>
      <c r="H87" s="340">
        <v>0</v>
      </c>
      <c r="I87" s="339"/>
      <c r="J87" s="92"/>
    </row>
    <row r="88" spans="1:10" hidden="1" x14ac:dyDescent="0.25">
      <c r="A88" s="590"/>
      <c r="B88" s="623"/>
      <c r="C88" s="14"/>
      <c r="D88" s="56"/>
      <c r="E88" s="56"/>
      <c r="F88" s="56"/>
      <c r="G88" s="339"/>
      <c r="H88" s="340">
        <v>0</v>
      </c>
      <c r="I88" s="339"/>
      <c r="J88" s="92"/>
    </row>
    <row r="89" spans="1:10" hidden="1" x14ac:dyDescent="0.25">
      <c r="A89" s="590"/>
      <c r="B89" s="623"/>
      <c r="C89" s="14"/>
      <c r="D89" s="56"/>
      <c r="E89" s="56"/>
      <c r="F89" s="56"/>
      <c r="G89" s="339"/>
      <c r="H89" s="340">
        <v>0</v>
      </c>
      <c r="I89" s="339"/>
      <c r="J89" s="92"/>
    </row>
    <row r="90" spans="1:10" hidden="1" x14ac:dyDescent="0.25">
      <c r="A90" s="590"/>
      <c r="B90" s="623"/>
      <c r="C90" s="14"/>
      <c r="D90" s="56"/>
      <c r="E90" s="56"/>
      <c r="F90" s="56"/>
      <c r="G90" s="339"/>
      <c r="H90" s="340">
        <v>0</v>
      </c>
      <c r="I90" s="339"/>
      <c r="J90" s="92"/>
    </row>
    <row r="91" spans="1:10" hidden="1" x14ac:dyDescent="0.25">
      <c r="A91" s="590"/>
      <c r="B91" s="623"/>
      <c r="C91" s="14"/>
      <c r="D91" s="75"/>
      <c r="E91" s="75"/>
      <c r="F91" s="75"/>
      <c r="G91" s="339"/>
      <c r="H91" s="340">
        <v>0</v>
      </c>
      <c r="I91" s="339"/>
      <c r="J91" s="92"/>
    </row>
    <row r="92" spans="1:10" ht="15.75" hidden="1" thickBot="1" x14ac:dyDescent="0.3">
      <c r="A92" s="591"/>
      <c r="B92" s="624"/>
      <c r="C92" s="158"/>
      <c r="D92" s="75"/>
      <c r="E92" s="75"/>
      <c r="F92" s="75"/>
      <c r="G92" s="404"/>
      <c r="H92" s="340">
        <v>0</v>
      </c>
      <c r="I92" s="404"/>
      <c r="J92" s="93"/>
    </row>
    <row r="93" spans="1:10" ht="15.75" hidden="1" thickBot="1" x14ac:dyDescent="0.3">
      <c r="A93" s="177" t="s">
        <v>333</v>
      </c>
      <c r="B93" s="630" t="s">
        <v>334</v>
      </c>
      <c r="C93" s="598"/>
      <c r="D93" s="95"/>
      <c r="E93" s="95"/>
      <c r="F93" s="95"/>
      <c r="G93" s="321">
        <v>0</v>
      </c>
      <c r="H93" s="322">
        <v>0</v>
      </c>
      <c r="I93" s="321"/>
      <c r="J93" s="96"/>
    </row>
    <row r="94" spans="1:10" ht="15.75" hidden="1" thickBot="1" x14ac:dyDescent="0.3">
      <c r="A94" s="356"/>
      <c r="B94" s="357"/>
      <c r="C94" s="187" t="s">
        <v>335</v>
      </c>
      <c r="D94" s="376"/>
      <c r="E94" s="376"/>
      <c r="F94" s="376"/>
      <c r="G94" s="376"/>
      <c r="H94" s="377">
        <v>0</v>
      </c>
      <c r="I94" s="376"/>
      <c r="J94" s="99"/>
    </row>
    <row r="95" spans="1:10" ht="15.75" hidden="1" thickBot="1" x14ac:dyDescent="0.3">
      <c r="A95" s="177" t="s">
        <v>336</v>
      </c>
      <c r="B95" s="534" t="s">
        <v>234</v>
      </c>
      <c r="C95" s="535"/>
      <c r="D95" s="106"/>
      <c r="E95" s="106"/>
      <c r="F95" s="106"/>
      <c r="G95" s="321"/>
      <c r="H95" s="322">
        <v>0</v>
      </c>
      <c r="I95" s="321"/>
      <c r="J95" s="96"/>
    </row>
    <row r="96" spans="1:10" hidden="1" x14ac:dyDescent="0.25">
      <c r="A96" s="350"/>
      <c r="B96" s="352"/>
      <c r="C96" s="14"/>
      <c r="D96" s="56"/>
      <c r="E96" s="56"/>
      <c r="F96" s="56"/>
      <c r="G96" s="339"/>
      <c r="H96" s="340">
        <v>0</v>
      </c>
      <c r="I96" s="339"/>
      <c r="J96" s="92"/>
    </row>
    <row r="97" spans="1:10" hidden="1" x14ac:dyDescent="0.25">
      <c r="A97" s="350"/>
      <c r="B97" s="352"/>
      <c r="C97" s="14"/>
      <c r="D97" s="56"/>
      <c r="E97" s="56"/>
      <c r="F97" s="56"/>
      <c r="G97" s="339"/>
      <c r="H97" s="340">
        <v>0</v>
      </c>
      <c r="I97" s="339"/>
      <c r="J97" s="92"/>
    </row>
    <row r="98" spans="1:10" ht="15.75" hidden="1" thickBot="1" x14ac:dyDescent="0.3">
      <c r="A98" s="350"/>
      <c r="B98" s="352"/>
      <c r="C98" s="160"/>
      <c r="D98" s="75"/>
      <c r="E98" s="75"/>
      <c r="F98" s="75"/>
      <c r="G98" s="404"/>
      <c r="H98" s="405">
        <v>0</v>
      </c>
      <c r="I98" s="404"/>
      <c r="J98" s="93"/>
    </row>
    <row r="99" spans="1:10" ht="15.75" thickBot="1" x14ac:dyDescent="0.3">
      <c r="A99" s="351" t="s">
        <v>211</v>
      </c>
      <c r="B99" s="625" t="s">
        <v>337</v>
      </c>
      <c r="C99" s="625"/>
      <c r="D99" s="321">
        <v>84304</v>
      </c>
      <c r="E99" s="321"/>
      <c r="F99" s="321">
        <v>7700</v>
      </c>
      <c r="G99" s="321">
        <v>0</v>
      </c>
      <c r="H99" s="322">
        <v>0</v>
      </c>
      <c r="I99" s="321"/>
      <c r="J99" s="96"/>
    </row>
    <row r="100" spans="1:10" hidden="1" x14ac:dyDescent="0.25">
      <c r="A100" s="592"/>
      <c r="B100" s="626"/>
      <c r="C100" s="360"/>
      <c r="D100" s="234"/>
      <c r="E100" s="234"/>
      <c r="F100" s="234"/>
      <c r="G100" s="379"/>
      <c r="H100" s="378">
        <v>0</v>
      </c>
      <c r="I100" s="379"/>
      <c r="J100" s="406"/>
    </row>
    <row r="101" spans="1:10" hidden="1" x14ac:dyDescent="0.25">
      <c r="A101" s="593"/>
      <c r="B101" s="627"/>
      <c r="C101" s="361"/>
      <c r="D101" s="257"/>
      <c r="E101" s="257"/>
      <c r="F101" s="257"/>
      <c r="G101" s="382"/>
      <c r="H101" s="383">
        <v>0</v>
      </c>
      <c r="I101" s="382"/>
      <c r="J101" s="407"/>
    </row>
    <row r="102" spans="1:10" hidden="1" x14ac:dyDescent="0.25">
      <c r="A102" s="593"/>
      <c r="B102" s="627"/>
      <c r="C102" s="361"/>
      <c r="D102" s="257"/>
      <c r="E102" s="257"/>
      <c r="F102" s="257"/>
      <c r="G102" s="382"/>
      <c r="H102" s="383">
        <v>0</v>
      </c>
      <c r="I102" s="382"/>
      <c r="J102" s="407"/>
    </row>
    <row r="103" spans="1:10" hidden="1" x14ac:dyDescent="0.25">
      <c r="A103" s="593"/>
      <c r="B103" s="627"/>
      <c r="C103" s="361"/>
      <c r="D103" s="257"/>
      <c r="E103" s="257"/>
      <c r="F103" s="257"/>
      <c r="G103" s="382"/>
      <c r="H103" s="383">
        <v>0</v>
      </c>
      <c r="I103" s="382"/>
      <c r="J103" s="407"/>
    </row>
    <row r="104" spans="1:10" hidden="1" x14ac:dyDescent="0.25">
      <c r="A104" s="593"/>
      <c r="B104" s="627"/>
      <c r="C104" s="183"/>
      <c r="D104" s="73"/>
      <c r="E104" s="73"/>
      <c r="F104" s="73"/>
      <c r="G104" s="324"/>
      <c r="H104" s="325">
        <v>0</v>
      </c>
      <c r="I104" s="324"/>
      <c r="J104" s="91"/>
    </row>
    <row r="105" spans="1:10" hidden="1" x14ac:dyDescent="0.25">
      <c r="A105" s="593"/>
      <c r="B105" s="627"/>
      <c r="C105" s="158"/>
      <c r="D105" s="73"/>
      <c r="E105" s="73"/>
      <c r="F105" s="73"/>
      <c r="G105" s="324"/>
      <c r="H105" s="325">
        <v>0</v>
      </c>
      <c r="I105" s="324"/>
      <c r="J105" s="91"/>
    </row>
    <row r="106" spans="1:10" ht="15.75" hidden="1" thickBot="1" x14ac:dyDescent="0.3">
      <c r="A106" s="594"/>
      <c r="B106" s="628"/>
      <c r="C106" s="15"/>
      <c r="D106" s="102"/>
      <c r="E106" s="102"/>
      <c r="F106" s="102"/>
      <c r="G106" s="393"/>
      <c r="H106" s="394">
        <v>0</v>
      </c>
      <c r="I106" s="393"/>
      <c r="J106" s="395"/>
    </row>
    <row r="107" spans="1:10" ht="15.75" thickBot="1" x14ac:dyDescent="0.3">
      <c r="A107" s="351" t="s">
        <v>338</v>
      </c>
      <c r="B107" s="625" t="s">
        <v>218</v>
      </c>
      <c r="C107" s="625"/>
      <c r="D107" s="321"/>
      <c r="E107" s="321"/>
      <c r="F107" s="321">
        <v>48265</v>
      </c>
      <c r="G107" s="321">
        <v>0</v>
      </c>
      <c r="H107" s="322">
        <v>0</v>
      </c>
      <c r="I107" s="321"/>
      <c r="J107" s="96"/>
    </row>
    <row r="108" spans="1:10" ht="15.75" hidden="1" thickBot="1" x14ac:dyDescent="0.3">
      <c r="A108" s="589"/>
      <c r="B108" s="622"/>
      <c r="C108" s="13"/>
      <c r="D108" s="47"/>
      <c r="E108" s="47"/>
      <c r="F108" s="47"/>
      <c r="G108" s="408"/>
      <c r="H108" s="409">
        <v>0</v>
      </c>
      <c r="I108" s="408"/>
      <c r="J108" s="410"/>
    </row>
    <row r="109" spans="1:10" hidden="1" x14ac:dyDescent="0.25">
      <c r="A109" s="590"/>
      <c r="B109" s="623"/>
      <c r="C109" s="14"/>
      <c r="D109" s="73"/>
      <c r="E109" s="73"/>
      <c r="F109" s="73"/>
      <c r="G109" s="324"/>
      <c r="H109" s="325">
        <v>0</v>
      </c>
      <c r="I109" s="324"/>
      <c r="J109" s="91"/>
    </row>
    <row r="110" spans="1:10" hidden="1" x14ac:dyDescent="0.25">
      <c r="A110" s="590"/>
      <c r="B110" s="623"/>
      <c r="C110" s="14"/>
      <c r="D110" s="56"/>
      <c r="E110" s="56"/>
      <c r="F110" s="56"/>
      <c r="G110" s="339"/>
      <c r="H110" s="340">
        <v>0</v>
      </c>
      <c r="I110" s="339"/>
      <c r="J110" s="92"/>
    </row>
    <row r="111" spans="1:10" hidden="1" x14ac:dyDescent="0.25">
      <c r="A111" s="590"/>
      <c r="B111" s="623"/>
      <c r="C111" s="14"/>
      <c r="D111" s="56"/>
      <c r="E111" s="56"/>
      <c r="F111" s="56"/>
      <c r="G111" s="339"/>
      <c r="H111" s="340">
        <v>0</v>
      </c>
      <c r="I111" s="339"/>
      <c r="J111" s="92"/>
    </row>
    <row r="112" spans="1:10" ht="15.75" hidden="1" thickBot="1" x14ac:dyDescent="0.3">
      <c r="A112" s="590"/>
      <c r="B112" s="623"/>
      <c r="C112" s="15"/>
      <c r="D112" s="61"/>
      <c r="E112" s="61"/>
      <c r="F112" s="61"/>
      <c r="G112" s="411"/>
      <c r="H112" s="412">
        <v>0</v>
      </c>
      <c r="I112" s="411"/>
      <c r="J112" s="413"/>
    </row>
    <row r="113" spans="1:10" ht="15.75" hidden="1" thickBot="1" x14ac:dyDescent="0.3">
      <c r="A113" s="591"/>
      <c r="B113" s="624"/>
      <c r="C113" s="187" t="s">
        <v>339</v>
      </c>
      <c r="D113" s="102"/>
      <c r="E113" s="102"/>
      <c r="F113" s="102"/>
      <c r="G113" s="393"/>
      <c r="H113" s="394">
        <v>0</v>
      </c>
      <c r="I113" s="393"/>
      <c r="J113" s="395"/>
    </row>
    <row r="114" spans="1:10" ht="15.75" thickBot="1" x14ac:dyDescent="0.3">
      <c r="A114" s="358" t="s">
        <v>340</v>
      </c>
      <c r="B114" s="522" t="s">
        <v>238</v>
      </c>
      <c r="C114" s="523"/>
      <c r="D114" s="106">
        <v>1080</v>
      </c>
      <c r="E114" s="106"/>
      <c r="F114" s="106">
        <v>84299</v>
      </c>
      <c r="G114" s="414">
        <v>0</v>
      </c>
      <c r="H114" s="415">
        <v>0</v>
      </c>
      <c r="I114" s="414"/>
      <c r="J114" s="416"/>
    </row>
    <row r="115" spans="1:10" ht="15.75" hidden="1" thickBot="1" x14ac:dyDescent="0.3">
      <c r="A115" s="350"/>
      <c r="B115" s="352"/>
      <c r="C115" s="187" t="s">
        <v>315</v>
      </c>
      <c r="D115" s="98"/>
      <c r="E115" s="98"/>
      <c r="F115" s="98"/>
      <c r="G115" s="339"/>
      <c r="H115" s="340">
        <v>0</v>
      </c>
      <c r="I115" s="339"/>
      <c r="J115" s="92"/>
    </row>
    <row r="116" spans="1:10" ht="15.75" thickBot="1" x14ac:dyDescent="0.3">
      <c r="A116" s="365" t="s">
        <v>242</v>
      </c>
      <c r="B116" s="629" t="s">
        <v>243</v>
      </c>
      <c r="C116" s="629"/>
      <c r="D116" s="321">
        <v>195114</v>
      </c>
      <c r="E116" s="321">
        <v>196595</v>
      </c>
      <c r="F116" s="321">
        <v>518029</v>
      </c>
      <c r="G116" s="321">
        <v>13777</v>
      </c>
      <c r="H116" s="322">
        <v>7.0078079300083931E-2</v>
      </c>
      <c r="I116" s="321"/>
      <c r="J116" s="96"/>
    </row>
    <row r="117" spans="1:10" hidden="1" x14ac:dyDescent="0.25">
      <c r="A117" s="589"/>
      <c r="B117" s="622"/>
      <c r="C117" s="14"/>
      <c r="D117" s="73"/>
      <c r="E117" s="73"/>
      <c r="F117" s="73"/>
      <c r="G117" s="324"/>
      <c r="H117" s="325">
        <v>0</v>
      </c>
      <c r="I117" s="324"/>
      <c r="J117" s="91"/>
    </row>
    <row r="118" spans="1:10" hidden="1" x14ac:dyDescent="0.25">
      <c r="A118" s="590"/>
      <c r="B118" s="623"/>
      <c r="C118" s="14"/>
      <c r="D118" s="73"/>
      <c r="E118" s="73"/>
      <c r="F118" s="73"/>
      <c r="G118" s="324"/>
      <c r="H118" s="325">
        <v>0</v>
      </c>
      <c r="I118" s="324"/>
      <c r="J118" s="91"/>
    </row>
    <row r="119" spans="1:10" hidden="1" x14ac:dyDescent="0.25">
      <c r="A119" s="590"/>
      <c r="B119" s="623"/>
      <c r="C119" s="14" t="s">
        <v>341</v>
      </c>
      <c r="D119" s="73"/>
      <c r="E119" s="73"/>
      <c r="F119" s="73"/>
      <c r="G119" s="324"/>
      <c r="H119" s="325">
        <v>0</v>
      </c>
      <c r="I119" s="324"/>
      <c r="J119" s="91"/>
    </row>
    <row r="120" spans="1:10" hidden="1" x14ac:dyDescent="0.25">
      <c r="A120" s="590"/>
      <c r="B120" s="623"/>
      <c r="C120" s="14" t="s">
        <v>284</v>
      </c>
      <c r="D120" s="73"/>
      <c r="E120" s="73"/>
      <c r="F120" s="73"/>
      <c r="G120" s="324"/>
      <c r="H120" s="325">
        <v>0</v>
      </c>
      <c r="I120" s="324"/>
      <c r="J120" s="91"/>
    </row>
    <row r="121" spans="1:10" hidden="1" x14ac:dyDescent="0.25">
      <c r="A121" s="590"/>
      <c r="B121" s="623"/>
      <c r="C121" s="14" t="s">
        <v>342</v>
      </c>
      <c r="D121" s="73"/>
      <c r="E121" s="73"/>
      <c r="F121" s="73"/>
      <c r="G121" s="324"/>
      <c r="H121" s="325">
        <v>0</v>
      </c>
      <c r="I121" s="324"/>
      <c r="J121" s="91"/>
    </row>
    <row r="122" spans="1:10" hidden="1" x14ac:dyDescent="0.25">
      <c r="A122" s="590"/>
      <c r="B122" s="623"/>
      <c r="C122" s="14"/>
      <c r="D122" s="73"/>
      <c r="E122" s="73"/>
      <c r="F122" s="73"/>
      <c r="G122" s="324"/>
      <c r="H122" s="325">
        <v>0</v>
      </c>
      <c r="I122" s="324"/>
      <c r="J122" s="91"/>
    </row>
    <row r="123" spans="1:10" hidden="1" x14ac:dyDescent="0.25">
      <c r="A123" s="590"/>
      <c r="B123" s="623"/>
      <c r="C123" s="14"/>
      <c r="D123" s="73"/>
      <c r="E123" s="73"/>
      <c r="F123" s="73"/>
      <c r="G123" s="324"/>
      <c r="H123" s="325">
        <v>0</v>
      </c>
      <c r="I123" s="324"/>
      <c r="J123" s="91"/>
    </row>
    <row r="124" spans="1:10" hidden="1" x14ac:dyDescent="0.25">
      <c r="A124" s="590"/>
      <c r="B124" s="623"/>
      <c r="C124" s="14"/>
      <c r="D124" s="73"/>
      <c r="E124" s="73"/>
      <c r="F124" s="73"/>
      <c r="G124" s="324"/>
      <c r="H124" s="325">
        <v>0</v>
      </c>
      <c r="I124" s="324"/>
      <c r="J124" s="91"/>
    </row>
    <row r="125" spans="1:10" ht="15.75" thickBot="1" x14ac:dyDescent="0.3">
      <c r="A125" s="590"/>
      <c r="B125" s="623"/>
      <c r="C125" s="14" t="s">
        <v>342</v>
      </c>
      <c r="D125" s="73"/>
      <c r="E125" s="73"/>
      <c r="F125" s="73"/>
      <c r="G125" s="324">
        <v>13777</v>
      </c>
      <c r="H125" s="325">
        <v>0</v>
      </c>
      <c r="I125" s="324"/>
      <c r="J125" s="91"/>
    </row>
    <row r="126" spans="1:10" hidden="1" x14ac:dyDescent="0.25">
      <c r="A126" s="590"/>
      <c r="B126" s="623"/>
      <c r="C126" s="14"/>
      <c r="D126" s="73"/>
      <c r="E126" s="73"/>
      <c r="F126" s="73"/>
      <c r="G126" s="324"/>
      <c r="H126" s="325">
        <v>0</v>
      </c>
      <c r="I126" s="324"/>
      <c r="J126" s="91"/>
    </row>
    <row r="127" spans="1:10" hidden="1" x14ac:dyDescent="0.25">
      <c r="A127" s="590"/>
      <c r="B127" s="623"/>
      <c r="C127" s="14"/>
      <c r="D127" s="73"/>
      <c r="E127" s="73"/>
      <c r="F127" s="73"/>
      <c r="G127" s="324"/>
      <c r="H127" s="325">
        <v>0</v>
      </c>
      <c r="I127" s="324"/>
      <c r="J127" s="91"/>
    </row>
    <row r="128" spans="1:10" hidden="1" x14ac:dyDescent="0.25">
      <c r="A128" s="590"/>
      <c r="B128" s="623"/>
      <c r="C128" s="14"/>
      <c r="D128" s="73"/>
      <c r="E128" s="73"/>
      <c r="F128" s="73"/>
      <c r="G128" s="324"/>
      <c r="H128" s="325">
        <v>0</v>
      </c>
      <c r="I128" s="324"/>
      <c r="J128" s="91"/>
    </row>
    <row r="129" spans="1:10" hidden="1" x14ac:dyDescent="0.25">
      <c r="A129" s="590"/>
      <c r="B129" s="623"/>
      <c r="C129" s="14"/>
      <c r="D129" s="324"/>
      <c r="E129" s="324"/>
      <c r="F129" s="324"/>
      <c r="G129" s="324"/>
      <c r="H129" s="325">
        <v>0</v>
      </c>
      <c r="I129" s="324"/>
      <c r="J129" s="91"/>
    </row>
    <row r="130" spans="1:10" hidden="1" x14ac:dyDescent="0.25">
      <c r="A130" s="590"/>
      <c r="B130" s="623"/>
      <c r="C130" s="160"/>
      <c r="D130" s="98"/>
      <c r="E130" s="98"/>
      <c r="F130" s="98"/>
      <c r="G130" s="324"/>
      <c r="H130" s="325">
        <v>0</v>
      </c>
      <c r="I130" s="324"/>
      <c r="J130" s="91"/>
    </row>
    <row r="131" spans="1:10" ht="15.75" hidden="1" thickBot="1" x14ac:dyDescent="0.3">
      <c r="A131" s="591"/>
      <c r="B131" s="624"/>
      <c r="C131" s="160"/>
      <c r="D131" s="75"/>
      <c r="E131" s="75"/>
      <c r="F131" s="75"/>
      <c r="G131" s="339"/>
      <c r="H131" s="340">
        <v>0</v>
      </c>
      <c r="I131" s="339"/>
      <c r="J131" s="92"/>
    </row>
    <row r="132" spans="1:10" ht="15.75" hidden="1" thickBot="1" x14ac:dyDescent="0.3">
      <c r="A132" s="136" t="s">
        <v>257</v>
      </c>
      <c r="B132" s="522" t="s">
        <v>258</v>
      </c>
      <c r="C132" s="523"/>
      <c r="D132" s="95"/>
      <c r="E132" s="95"/>
      <c r="F132" s="95"/>
      <c r="G132" s="321"/>
      <c r="H132" s="322">
        <v>0</v>
      </c>
      <c r="I132" s="321"/>
      <c r="J132" s="96"/>
    </row>
    <row r="133" spans="1:10" ht="15.75" hidden="1" thickBot="1" x14ac:dyDescent="0.3">
      <c r="A133" s="366"/>
      <c r="B133" s="367"/>
      <c r="C133" s="367"/>
      <c r="D133" s="367"/>
      <c r="E133" s="367"/>
      <c r="F133" s="367"/>
      <c r="G133" s="367"/>
      <c r="H133" s="417">
        <v>0</v>
      </c>
      <c r="I133" s="367"/>
      <c r="J133" s="418"/>
    </row>
    <row r="134" spans="1:10" ht="15.75" hidden="1" thickBot="1" x14ac:dyDescent="0.3">
      <c r="A134" s="365" t="s">
        <v>263</v>
      </c>
      <c r="B134" s="575" t="s">
        <v>264</v>
      </c>
      <c r="C134" s="535"/>
      <c r="D134" s="419"/>
      <c r="E134" s="367"/>
      <c r="F134" s="419"/>
      <c r="G134" s="202">
        <v>0</v>
      </c>
      <c r="H134" s="344">
        <v>0</v>
      </c>
      <c r="I134" s="367"/>
      <c r="J134" s="418"/>
    </row>
    <row r="135" spans="1:10" hidden="1" x14ac:dyDescent="0.25">
      <c r="A135" s="366"/>
      <c r="B135" s="368"/>
      <c r="C135" s="314" t="s">
        <v>343</v>
      </c>
      <c r="D135" s="314"/>
      <c r="E135" s="314"/>
      <c r="F135" s="314"/>
      <c r="G135" s="314"/>
      <c r="H135" s="420">
        <v>0</v>
      </c>
      <c r="I135" s="314"/>
      <c r="J135" s="421"/>
    </row>
    <row r="136" spans="1:10" ht="15.75" hidden="1" thickBot="1" x14ac:dyDescent="0.3">
      <c r="A136" s="350"/>
      <c r="B136" s="352"/>
      <c r="C136" s="158"/>
      <c r="D136" s="376"/>
      <c r="E136" s="376"/>
      <c r="F136" s="376"/>
      <c r="G136" s="376"/>
      <c r="H136" s="377">
        <v>0</v>
      </c>
      <c r="I136" s="376"/>
      <c r="J136" s="99"/>
    </row>
    <row r="137" spans="1:10" ht="15.75" hidden="1" thickBot="1" x14ac:dyDescent="0.3">
      <c r="A137" s="369" t="s">
        <v>344</v>
      </c>
      <c r="B137" s="618" t="s">
        <v>266</v>
      </c>
      <c r="C137" s="619"/>
      <c r="D137" s="422"/>
      <c r="E137" s="422"/>
      <c r="F137" s="422"/>
      <c r="G137" s="422">
        <v>0</v>
      </c>
      <c r="H137" s="85">
        <v>0</v>
      </c>
      <c r="I137" s="422"/>
      <c r="J137" s="423"/>
    </row>
    <row r="138" spans="1:10" ht="15.75" hidden="1" thickBot="1" x14ac:dyDescent="0.3">
      <c r="A138" s="350"/>
      <c r="B138" s="352"/>
      <c r="C138" s="368" t="s">
        <v>345</v>
      </c>
      <c r="D138" s="98"/>
      <c r="E138" s="98"/>
      <c r="F138" s="98"/>
      <c r="G138" s="376"/>
      <c r="H138" s="377">
        <v>0</v>
      </c>
      <c r="I138" s="376"/>
      <c r="J138" s="99"/>
    </row>
    <row r="139" spans="1:10" ht="17.25" thickTop="1" thickBot="1" x14ac:dyDescent="0.3">
      <c r="A139" s="620" t="s">
        <v>346</v>
      </c>
      <c r="B139" s="621"/>
      <c r="C139" s="621"/>
      <c r="D139" s="348">
        <f>D116+D99+D107+D95+D72+D68+D60+D58+D51+D30+D12+D9+D4+D114+D132+D137+D93+D134</f>
        <v>9465463</v>
      </c>
      <c r="E139" s="348">
        <v>6260788.5599999996</v>
      </c>
      <c r="F139" s="348">
        <v>6753461</v>
      </c>
      <c r="G139" s="348">
        <v>3000046</v>
      </c>
      <c r="H139" s="127">
        <v>0.4791802136822203</v>
      </c>
      <c r="I139" s="348">
        <f>I116+I99+I107+I95+I72+I68+I60+I58+I51+I30+I12+I9+I4+I114+I132+I137</f>
        <v>0</v>
      </c>
      <c r="J139" s="349">
        <f>J116+J99+J107+J95+J72+J68+J60+J58+J51+J30+J12+J9+J4+J114+J132+J137</f>
        <v>0</v>
      </c>
    </row>
    <row r="140" spans="1:10" ht="15.75" thickTop="1" x14ac:dyDescent="0.25"/>
  </sheetData>
  <mergeCells count="49">
    <mergeCell ref="A1:J1"/>
    <mergeCell ref="A2:A3"/>
    <mergeCell ref="B2:B3"/>
    <mergeCell ref="C2:C3"/>
    <mergeCell ref="B4:C4"/>
    <mergeCell ref="F2:F3"/>
    <mergeCell ref="G2:G3"/>
    <mergeCell ref="H2:H3"/>
    <mergeCell ref="I2:I3"/>
    <mergeCell ref="J2:J3"/>
    <mergeCell ref="B30:C30"/>
    <mergeCell ref="E2:E3"/>
    <mergeCell ref="A108:A113"/>
    <mergeCell ref="B108:B113"/>
    <mergeCell ref="B114:C114"/>
    <mergeCell ref="B68:C68"/>
    <mergeCell ref="A69:A71"/>
    <mergeCell ref="B69:B71"/>
    <mergeCell ref="B72:C72"/>
    <mergeCell ref="A73:A92"/>
    <mergeCell ref="A5:A8"/>
    <mergeCell ref="B5:B8"/>
    <mergeCell ref="B10:B11"/>
    <mergeCell ref="B12:C12"/>
    <mergeCell ref="A13:A29"/>
    <mergeCell ref="B13:B29"/>
    <mergeCell ref="B116:C116"/>
    <mergeCell ref="B93:C93"/>
    <mergeCell ref="B95:C95"/>
    <mergeCell ref="B99:C99"/>
    <mergeCell ref="A100:A106"/>
    <mergeCell ref="B100:B106"/>
    <mergeCell ref="B107:C107"/>
    <mergeCell ref="B132:C132"/>
    <mergeCell ref="B134:C134"/>
    <mergeCell ref="B137:C137"/>
    <mergeCell ref="A139:C139"/>
    <mergeCell ref="D2:D3"/>
    <mergeCell ref="A117:A131"/>
    <mergeCell ref="B117:B131"/>
    <mergeCell ref="B73:B92"/>
    <mergeCell ref="A37:A49"/>
    <mergeCell ref="B37:B49"/>
    <mergeCell ref="B51:C51"/>
    <mergeCell ref="B58:C58"/>
    <mergeCell ref="B60:C60"/>
    <mergeCell ref="A61:A67"/>
    <mergeCell ref="B61:B67"/>
    <mergeCell ref="B9:C9"/>
  </mergeCells>
  <pageMargins left="0.23622047244094491" right="0.23622047244094491" top="0.15748031496062992" bottom="0.74803149606299213" header="0.31496062992125984" footer="0.31496062992125984"/>
  <pageSetup paperSize="9" scale="9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G27" sqref="G27"/>
    </sheetView>
  </sheetViews>
  <sheetFormatPr defaultRowHeight="15" x14ac:dyDescent="0.25"/>
  <cols>
    <col min="3" max="3" width="31.85546875" customWidth="1"/>
    <col min="4" max="7" width="14.5703125" customWidth="1"/>
    <col min="9" max="10" width="15.28515625" customWidth="1"/>
  </cols>
  <sheetData>
    <row r="1" spans="1:10" x14ac:dyDescent="0.25">
      <c r="A1" s="499" t="s">
        <v>391</v>
      </c>
    </row>
    <row r="2" spans="1:10" ht="15.75" thickBot="1" x14ac:dyDescent="0.3">
      <c r="A2" s="499" t="s">
        <v>392</v>
      </c>
    </row>
    <row r="3" spans="1:10" ht="15.75" thickTop="1" x14ac:dyDescent="0.25">
      <c r="A3" s="556" t="s">
        <v>0</v>
      </c>
      <c r="B3" s="558" t="s">
        <v>1</v>
      </c>
      <c r="C3" s="514" t="s">
        <v>2</v>
      </c>
      <c r="D3" s="514" t="s">
        <v>104</v>
      </c>
      <c r="E3" s="514" t="s">
        <v>105</v>
      </c>
      <c r="F3" s="514" t="s">
        <v>106</v>
      </c>
      <c r="G3" s="516" t="s">
        <v>107</v>
      </c>
      <c r="H3" s="518" t="s">
        <v>108</v>
      </c>
      <c r="I3" s="507" t="s">
        <v>109</v>
      </c>
      <c r="J3" s="509" t="s">
        <v>110</v>
      </c>
    </row>
    <row r="4" spans="1:10" ht="15.75" thickBot="1" x14ac:dyDescent="0.3">
      <c r="A4" s="557"/>
      <c r="B4" s="559"/>
      <c r="C4" s="515"/>
      <c r="D4" s="515"/>
      <c r="E4" s="515"/>
      <c r="F4" s="515"/>
      <c r="G4" s="517"/>
      <c r="H4" s="519"/>
      <c r="I4" s="508"/>
      <c r="J4" s="510"/>
    </row>
    <row r="5" spans="1:10" ht="16.5" thickTop="1" thickBot="1" x14ac:dyDescent="0.3">
      <c r="A5" s="424">
        <v>519</v>
      </c>
      <c r="B5" s="643" t="s">
        <v>347</v>
      </c>
      <c r="C5" s="644"/>
      <c r="D5" s="435">
        <f t="shared" ref="D5" si="0">SUM(D6:D11)</f>
        <v>6345941</v>
      </c>
      <c r="E5" s="435">
        <v>5473933.2599999998</v>
      </c>
      <c r="F5" s="435">
        <v>6720048</v>
      </c>
      <c r="G5" s="435">
        <v>1561585</v>
      </c>
      <c r="H5" s="436">
        <v>0.28527658738754885</v>
      </c>
      <c r="I5" s="435">
        <v>0</v>
      </c>
      <c r="J5" s="71">
        <v>0</v>
      </c>
    </row>
    <row r="6" spans="1:10" x14ac:dyDescent="0.25">
      <c r="A6" s="524"/>
      <c r="B6" s="425"/>
      <c r="C6" s="13" t="s">
        <v>348</v>
      </c>
      <c r="D6" s="373">
        <v>3158344</v>
      </c>
      <c r="E6" s="373"/>
      <c r="F6" s="373">
        <v>2698429</v>
      </c>
      <c r="G6" s="373">
        <v>1128701</v>
      </c>
      <c r="H6" s="374">
        <v>0</v>
      </c>
      <c r="I6" s="373"/>
      <c r="J6" s="375"/>
    </row>
    <row r="7" spans="1:10" hidden="1" x14ac:dyDescent="0.25">
      <c r="A7" s="525"/>
      <c r="B7" s="426"/>
      <c r="C7" s="14" t="s">
        <v>349</v>
      </c>
      <c r="D7" s="339"/>
      <c r="E7" s="339"/>
      <c r="F7" s="339"/>
      <c r="G7" s="339"/>
      <c r="H7" s="340">
        <v>0</v>
      </c>
      <c r="I7" s="339"/>
      <c r="J7" s="92"/>
    </row>
    <row r="8" spans="1:10" x14ac:dyDescent="0.25">
      <c r="A8" s="525"/>
      <c r="B8" s="426"/>
      <c r="C8" s="14" t="s">
        <v>362</v>
      </c>
      <c r="D8" s="339"/>
      <c r="E8" s="339"/>
      <c r="F8" s="339"/>
      <c r="G8" s="339"/>
      <c r="H8" s="340">
        <v>0</v>
      </c>
      <c r="I8" s="339"/>
      <c r="J8" s="92"/>
    </row>
    <row r="9" spans="1:10" hidden="1" x14ac:dyDescent="0.25">
      <c r="A9" s="525"/>
      <c r="B9" s="426"/>
      <c r="C9" s="14" t="s">
        <v>350</v>
      </c>
      <c r="D9" s="339"/>
      <c r="E9" s="339"/>
      <c r="F9" s="339"/>
      <c r="G9" s="339"/>
      <c r="H9" s="340">
        <v>0</v>
      </c>
      <c r="I9" s="339"/>
      <c r="J9" s="92"/>
    </row>
    <row r="10" spans="1:10" hidden="1" x14ac:dyDescent="0.25">
      <c r="A10" s="525"/>
      <c r="B10" s="426"/>
      <c r="C10" s="14" t="s">
        <v>351</v>
      </c>
      <c r="D10" s="339"/>
      <c r="E10" s="339"/>
      <c r="F10" s="339"/>
      <c r="G10" s="339"/>
      <c r="H10" s="340">
        <v>0</v>
      </c>
      <c r="I10" s="339"/>
      <c r="J10" s="92"/>
    </row>
    <row r="11" spans="1:10" ht="15.75" thickBot="1" x14ac:dyDescent="0.3">
      <c r="A11" s="538"/>
      <c r="B11" s="427"/>
      <c r="C11" s="428" t="s">
        <v>352</v>
      </c>
      <c r="D11" s="437">
        <v>3187597</v>
      </c>
      <c r="E11" s="437"/>
      <c r="F11" s="437">
        <v>4021619</v>
      </c>
      <c r="G11" s="438">
        <v>432884</v>
      </c>
      <c r="H11" s="439">
        <v>0</v>
      </c>
      <c r="I11" s="438"/>
      <c r="J11" s="440"/>
    </row>
    <row r="12" spans="1:10" ht="15.75" thickBot="1" x14ac:dyDescent="0.3">
      <c r="A12" s="429">
        <v>450</v>
      </c>
      <c r="B12" s="645" t="s">
        <v>59</v>
      </c>
      <c r="C12" s="572"/>
      <c r="D12" s="323">
        <f t="shared" ref="D12" si="1">SUM(D13:D22)</f>
        <v>1237073</v>
      </c>
      <c r="E12" s="323">
        <v>2002013.71</v>
      </c>
      <c r="F12" s="323">
        <v>2320307</v>
      </c>
      <c r="G12" s="323">
        <v>1663513</v>
      </c>
      <c r="H12" s="88">
        <v>0.83091988416003404</v>
      </c>
      <c r="I12" s="323">
        <v>0</v>
      </c>
      <c r="J12" s="90">
        <v>0</v>
      </c>
    </row>
    <row r="13" spans="1:10" hidden="1" x14ac:dyDescent="0.25">
      <c r="A13" s="524"/>
      <c r="B13" s="425"/>
      <c r="C13" s="430" t="s">
        <v>353</v>
      </c>
      <c r="D13" s="441"/>
      <c r="E13" s="441"/>
      <c r="F13" s="441"/>
      <c r="G13" s="373"/>
      <c r="H13" s="374">
        <v>0</v>
      </c>
      <c r="I13" s="373"/>
      <c r="J13" s="375"/>
    </row>
    <row r="14" spans="1:10" hidden="1" x14ac:dyDescent="0.25">
      <c r="A14" s="525"/>
      <c r="B14" s="431"/>
      <c r="C14" s="432" t="s">
        <v>354</v>
      </c>
      <c r="D14" s="442"/>
      <c r="E14" s="442"/>
      <c r="F14" s="442"/>
      <c r="G14" s="324"/>
      <c r="H14" s="325"/>
      <c r="I14" s="324"/>
      <c r="J14" s="91"/>
    </row>
    <row r="15" spans="1:10" x14ac:dyDescent="0.25">
      <c r="A15" s="525"/>
      <c r="B15" s="431"/>
      <c r="C15" s="432" t="s">
        <v>355</v>
      </c>
      <c r="D15" s="442"/>
      <c r="E15" s="442"/>
      <c r="F15" s="442"/>
      <c r="G15" s="324">
        <v>548863</v>
      </c>
      <c r="H15" s="325"/>
      <c r="I15" s="324"/>
      <c r="J15" s="91"/>
    </row>
    <row r="16" spans="1:10" x14ac:dyDescent="0.25">
      <c r="A16" s="525"/>
      <c r="B16" s="431"/>
      <c r="C16" s="432" t="s">
        <v>356</v>
      </c>
      <c r="D16" s="442">
        <v>1033501</v>
      </c>
      <c r="E16" s="442"/>
      <c r="F16" s="442">
        <v>1171762</v>
      </c>
      <c r="G16" s="324">
        <v>392852</v>
      </c>
      <c r="H16" s="325">
        <v>0</v>
      </c>
      <c r="I16" s="324"/>
      <c r="J16" s="91"/>
    </row>
    <row r="17" spans="1:10" x14ac:dyDescent="0.25">
      <c r="A17" s="525"/>
      <c r="B17" s="431"/>
      <c r="C17" s="432" t="s">
        <v>357</v>
      </c>
      <c r="D17" s="442">
        <v>17000</v>
      </c>
      <c r="E17" s="442"/>
      <c r="F17" s="442"/>
      <c r="G17" s="324"/>
      <c r="H17" s="325">
        <v>0</v>
      </c>
      <c r="I17" s="324"/>
      <c r="J17" s="91"/>
    </row>
    <row r="18" spans="1:10" hidden="1" x14ac:dyDescent="0.25">
      <c r="A18" s="525"/>
      <c r="B18" s="431"/>
      <c r="C18" s="432" t="s">
        <v>358</v>
      </c>
      <c r="D18" s="442">
        <v>0</v>
      </c>
      <c r="E18" s="442"/>
      <c r="F18" s="442"/>
      <c r="G18" s="324"/>
      <c r="H18" s="325">
        <v>0</v>
      </c>
      <c r="I18" s="324"/>
      <c r="J18" s="91"/>
    </row>
    <row r="19" spans="1:10" x14ac:dyDescent="0.25">
      <c r="A19" s="525"/>
      <c r="B19" s="431"/>
      <c r="C19" s="432" t="s">
        <v>359</v>
      </c>
      <c r="D19" s="442">
        <v>186572</v>
      </c>
      <c r="E19" s="442"/>
      <c r="F19" s="442">
        <v>1148545</v>
      </c>
      <c r="G19" s="324">
        <v>252942</v>
      </c>
      <c r="H19" s="325">
        <v>0</v>
      </c>
      <c r="I19" s="324"/>
      <c r="J19" s="91"/>
    </row>
    <row r="20" spans="1:10" ht="15.75" thickBot="1" x14ac:dyDescent="0.3">
      <c r="A20" s="525"/>
      <c r="B20" s="431"/>
      <c r="C20" s="432" t="s">
        <v>360</v>
      </c>
      <c r="D20" s="324"/>
      <c r="E20" s="324"/>
      <c r="F20" s="324"/>
      <c r="G20" s="324">
        <v>468856</v>
      </c>
      <c r="H20" s="325">
        <v>0</v>
      </c>
      <c r="I20" s="324"/>
      <c r="J20" s="91"/>
    </row>
    <row r="21" spans="1:10" hidden="1" x14ac:dyDescent="0.25">
      <c r="A21" s="525"/>
      <c r="B21" s="433"/>
      <c r="C21" s="434"/>
      <c r="D21" s="339"/>
      <c r="E21" s="339"/>
      <c r="F21" s="339"/>
      <c r="G21" s="339"/>
      <c r="H21" s="340">
        <v>0</v>
      </c>
      <c r="I21" s="339"/>
      <c r="J21" s="92"/>
    </row>
    <row r="22" spans="1:10" ht="15.75" hidden="1" thickBot="1" x14ac:dyDescent="0.3">
      <c r="A22" s="528"/>
      <c r="B22" s="433"/>
      <c r="C22" s="434"/>
      <c r="D22" s="339"/>
      <c r="E22" s="339"/>
      <c r="F22" s="339"/>
      <c r="G22" s="339"/>
      <c r="H22" s="340">
        <v>0</v>
      </c>
      <c r="I22" s="339"/>
      <c r="J22" s="92"/>
    </row>
    <row r="23" spans="1:10" ht="16.5" thickTop="1" thickBot="1" x14ac:dyDescent="0.3">
      <c r="A23" s="640" t="s">
        <v>361</v>
      </c>
      <c r="B23" s="641"/>
      <c r="C23" s="642"/>
      <c r="D23" s="443">
        <f t="shared" ref="D23:E23" si="2">D12+D5</f>
        <v>7583014</v>
      </c>
      <c r="E23" s="443">
        <f t="shared" si="2"/>
        <v>7475946.9699999997</v>
      </c>
      <c r="F23" s="443">
        <v>9040355</v>
      </c>
      <c r="G23" s="443">
        <v>3225098</v>
      </c>
      <c r="H23" s="444">
        <v>0.43139658600333813</v>
      </c>
      <c r="I23" s="443">
        <v>0</v>
      </c>
      <c r="J23" s="445">
        <v>0</v>
      </c>
    </row>
    <row r="24" spans="1:10" ht="15.75" thickTop="1" x14ac:dyDescent="0.25"/>
  </sheetData>
  <mergeCells count="15">
    <mergeCell ref="H3:H4"/>
    <mergeCell ref="I3:I4"/>
    <mergeCell ref="J3:J4"/>
    <mergeCell ref="A13:A22"/>
    <mergeCell ref="A23:C23"/>
    <mergeCell ref="D3:D4"/>
    <mergeCell ref="E3:E4"/>
    <mergeCell ref="F3:F4"/>
    <mergeCell ref="G3:G4"/>
    <mergeCell ref="A3:A4"/>
    <mergeCell ref="B3:B4"/>
    <mergeCell ref="C3:C4"/>
    <mergeCell ref="B5:C5"/>
    <mergeCell ref="A6:A11"/>
    <mergeCell ref="B12:C12"/>
  </mergeCells>
  <pageMargins left="0.23622047244094491" right="0.23622047244094491" top="0.15748031496062992" bottom="0.74803149606299213" header="0.31496062992125984" footer="0.31496062992125984"/>
  <pageSetup paperSize="9" scale="9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activeCell="C17" sqref="C17"/>
    </sheetView>
  </sheetViews>
  <sheetFormatPr defaultRowHeight="15" x14ac:dyDescent="0.25"/>
  <cols>
    <col min="3" max="3" width="35.5703125" customWidth="1"/>
    <col min="4" max="7" width="15.5703125" customWidth="1"/>
    <col min="8" max="8" width="8.5703125" customWidth="1"/>
    <col min="9" max="10" width="15.5703125" customWidth="1"/>
  </cols>
  <sheetData>
    <row r="1" spans="1:10" ht="15.75" thickBot="1" x14ac:dyDescent="0.3">
      <c r="A1" s="636" t="s">
        <v>393</v>
      </c>
      <c r="B1" s="636"/>
      <c r="C1" s="636"/>
      <c r="D1" s="636"/>
      <c r="E1" s="636"/>
      <c r="F1" s="636"/>
      <c r="G1" s="636"/>
      <c r="H1" s="636"/>
      <c r="I1" s="636"/>
      <c r="J1" s="636"/>
    </row>
    <row r="2" spans="1:10" ht="15.75" thickTop="1" x14ac:dyDescent="0.25">
      <c r="A2" s="646" t="s">
        <v>111</v>
      </c>
      <c r="B2" s="637" t="s">
        <v>1</v>
      </c>
      <c r="C2" s="608" t="s">
        <v>112</v>
      </c>
      <c r="D2" s="514" t="s">
        <v>104</v>
      </c>
      <c r="E2" s="514" t="s">
        <v>105</v>
      </c>
      <c r="F2" s="514" t="s">
        <v>106</v>
      </c>
      <c r="G2" s="516" t="s">
        <v>107</v>
      </c>
      <c r="H2" s="518" t="s">
        <v>108</v>
      </c>
      <c r="I2" s="507" t="s">
        <v>107</v>
      </c>
      <c r="J2" s="509" t="s">
        <v>109</v>
      </c>
    </row>
    <row r="3" spans="1:10" ht="15.75" thickBot="1" x14ac:dyDescent="0.3">
      <c r="A3" s="647"/>
      <c r="B3" s="638"/>
      <c r="C3" s="609"/>
      <c r="D3" s="515"/>
      <c r="E3" s="515"/>
      <c r="F3" s="515"/>
      <c r="G3" s="517"/>
      <c r="H3" s="519"/>
      <c r="I3" s="508"/>
      <c r="J3" s="510"/>
    </row>
    <row r="4" spans="1:10" ht="16.5" thickTop="1" thickBot="1" x14ac:dyDescent="0.3">
      <c r="A4" s="446" t="s">
        <v>363</v>
      </c>
      <c r="B4" s="643" t="s">
        <v>347</v>
      </c>
      <c r="C4" s="644"/>
      <c r="D4" s="454">
        <f t="shared" ref="D4" si="0">SUM(D5:D11)</f>
        <v>919778</v>
      </c>
      <c r="E4" s="454">
        <f>SUM(E5:E11)</f>
        <v>614297.92000000004</v>
      </c>
      <c r="F4" s="454">
        <v>3442289</v>
      </c>
      <c r="G4" s="454">
        <v>520439</v>
      </c>
      <c r="H4" s="455">
        <v>0.84720944521511643</v>
      </c>
      <c r="I4" s="456">
        <v>515439</v>
      </c>
      <c r="J4" s="457">
        <v>515439</v>
      </c>
    </row>
    <row r="5" spans="1:10" x14ac:dyDescent="0.25">
      <c r="A5" s="648"/>
      <c r="B5" s="447"/>
      <c r="C5" s="447" t="s">
        <v>364</v>
      </c>
      <c r="D5" s="458">
        <v>428301</v>
      </c>
      <c r="E5" s="458">
        <v>444893.33</v>
      </c>
      <c r="F5" s="458">
        <v>189756</v>
      </c>
      <c r="G5" s="459">
        <v>343548</v>
      </c>
      <c r="H5" s="460">
        <v>0.77220308068003629</v>
      </c>
      <c r="I5" s="459">
        <v>343548</v>
      </c>
      <c r="J5" s="461">
        <v>343548</v>
      </c>
    </row>
    <row r="6" spans="1:10" x14ac:dyDescent="0.25">
      <c r="A6" s="649"/>
      <c r="B6" s="448"/>
      <c r="C6" s="449" t="s">
        <v>365</v>
      </c>
      <c r="D6" s="462">
        <v>400000</v>
      </c>
      <c r="E6" s="462">
        <v>18960</v>
      </c>
      <c r="F6" s="462">
        <v>373591</v>
      </c>
      <c r="G6" s="463"/>
      <c r="H6" s="464">
        <v>0</v>
      </c>
      <c r="I6" s="463"/>
      <c r="J6" s="465"/>
    </row>
    <row r="7" spans="1:10" x14ac:dyDescent="0.25">
      <c r="A7" s="649"/>
      <c r="B7" s="450"/>
      <c r="C7" s="311" t="s">
        <v>366</v>
      </c>
      <c r="D7" s="462">
        <v>91477</v>
      </c>
      <c r="E7" s="462">
        <v>133280.82</v>
      </c>
      <c r="F7" s="462">
        <v>139528</v>
      </c>
      <c r="G7" s="466">
        <v>156891</v>
      </c>
      <c r="H7" s="467">
        <v>1.1771461189989676</v>
      </c>
      <c r="I7" s="466">
        <v>156891</v>
      </c>
      <c r="J7" s="468">
        <v>156891</v>
      </c>
    </row>
    <row r="8" spans="1:10" hidden="1" x14ac:dyDescent="0.25">
      <c r="A8" s="649"/>
      <c r="B8" s="451"/>
      <c r="C8" s="452" t="s">
        <v>367</v>
      </c>
      <c r="D8" s="124"/>
      <c r="E8" s="124"/>
      <c r="F8" s="124"/>
      <c r="G8" s="463"/>
      <c r="H8" s="464">
        <v>0</v>
      </c>
      <c r="I8" s="463"/>
      <c r="J8" s="465"/>
    </row>
    <row r="9" spans="1:10" x14ac:dyDescent="0.25">
      <c r="A9" s="649"/>
      <c r="B9" s="451"/>
      <c r="C9" s="452" t="s">
        <v>368</v>
      </c>
      <c r="D9" s="124"/>
      <c r="E9" s="124"/>
      <c r="F9" s="124">
        <v>2739414</v>
      </c>
      <c r="G9" s="463"/>
      <c r="H9" s="464">
        <v>0</v>
      </c>
      <c r="I9" s="463"/>
      <c r="J9" s="465"/>
    </row>
    <row r="10" spans="1:10" x14ac:dyDescent="0.25">
      <c r="A10" s="649"/>
      <c r="B10" s="450"/>
      <c r="C10" s="450" t="s">
        <v>384</v>
      </c>
      <c r="D10" s="469"/>
      <c r="E10" s="469"/>
      <c r="F10" s="469"/>
      <c r="G10" s="470">
        <v>20000</v>
      </c>
      <c r="H10" s="471">
        <v>0</v>
      </c>
      <c r="I10" s="470">
        <v>15000</v>
      </c>
      <c r="J10" s="472">
        <v>15000</v>
      </c>
    </row>
    <row r="11" spans="1:10" ht="15.75" thickBot="1" x14ac:dyDescent="0.3">
      <c r="A11" s="650"/>
      <c r="B11" s="453"/>
      <c r="C11" s="450" t="s">
        <v>358</v>
      </c>
      <c r="D11" s="473"/>
      <c r="E11" s="473">
        <v>17163.77</v>
      </c>
      <c r="F11" s="473"/>
      <c r="G11" s="474">
        <v>0</v>
      </c>
      <c r="H11" s="475">
        <v>0</v>
      </c>
      <c r="I11" s="474">
        <v>0</v>
      </c>
      <c r="J11" s="476">
        <v>0</v>
      </c>
    </row>
    <row r="12" spans="1:10" ht="16.5" thickTop="1" thickBot="1" x14ac:dyDescent="0.3">
      <c r="A12" s="640" t="s">
        <v>361</v>
      </c>
      <c r="B12" s="641"/>
      <c r="C12" s="642"/>
      <c r="D12" s="443">
        <f t="shared" ref="D12:E12" si="1">D4</f>
        <v>919778</v>
      </c>
      <c r="E12" s="443">
        <f t="shared" si="1"/>
        <v>614297.92000000004</v>
      </c>
      <c r="F12" s="443">
        <v>3442289</v>
      </c>
      <c r="G12" s="443">
        <v>520439</v>
      </c>
      <c r="H12" s="477">
        <v>0.84720944521511643</v>
      </c>
      <c r="I12" s="443">
        <v>515439</v>
      </c>
      <c r="J12" s="445">
        <v>515439</v>
      </c>
    </row>
    <row r="13" spans="1:10" ht="15.75" thickTop="1" x14ac:dyDescent="0.25"/>
  </sheetData>
  <mergeCells count="14">
    <mergeCell ref="A1:J1"/>
    <mergeCell ref="A12:C12"/>
    <mergeCell ref="A2:A3"/>
    <mergeCell ref="B2:B3"/>
    <mergeCell ref="C2:C3"/>
    <mergeCell ref="B4:C4"/>
    <mergeCell ref="A5:A11"/>
    <mergeCell ref="J2:J3"/>
    <mergeCell ref="D2:D3"/>
    <mergeCell ref="E2:E3"/>
    <mergeCell ref="F2:F3"/>
    <mergeCell ref="G2:G3"/>
    <mergeCell ref="H2:H3"/>
    <mergeCell ref="I2:I3"/>
  </mergeCells>
  <pageMargins left="0.23622047244094491" right="0.23622047244094491" top="0.15748031496062992" bottom="0.74803149606299213" header="0.31496062992125984" footer="0.31496062992125984"/>
  <pageSetup paperSize="9" scale="91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24" sqref="G24"/>
    </sheetView>
  </sheetViews>
  <sheetFormatPr defaultRowHeight="15" x14ac:dyDescent="0.25"/>
  <cols>
    <col min="1" max="1" width="41.5703125" customWidth="1"/>
    <col min="2" max="2" width="17.140625" customWidth="1"/>
    <col min="3" max="3" width="14.85546875" customWidth="1"/>
    <col min="4" max="4" width="15.28515625" customWidth="1"/>
    <col min="5" max="5" width="13.85546875" customWidth="1"/>
    <col min="6" max="6" width="7.140625" customWidth="1"/>
    <col min="7" max="7" width="13.7109375" customWidth="1"/>
    <col min="8" max="8" width="14.140625" customWidth="1"/>
  </cols>
  <sheetData>
    <row r="1" spans="1:11" ht="18.75" x14ac:dyDescent="0.3">
      <c r="A1" s="651" t="s">
        <v>394</v>
      </c>
      <c r="B1" s="651"/>
      <c r="C1" s="651"/>
      <c r="D1" s="651"/>
      <c r="E1" s="651"/>
      <c r="F1" s="651"/>
      <c r="G1" s="651"/>
      <c r="H1" s="651"/>
    </row>
    <row r="2" spans="1:11" ht="15.75" thickBot="1" x14ac:dyDescent="0.3"/>
    <row r="3" spans="1:11" ht="15.75" customHeight="1" thickTop="1" x14ac:dyDescent="0.25">
      <c r="A3" s="671" t="s">
        <v>2</v>
      </c>
      <c r="B3" s="514" t="s">
        <v>104</v>
      </c>
      <c r="C3" s="514" t="s">
        <v>105</v>
      </c>
      <c r="D3" s="514" t="s">
        <v>106</v>
      </c>
      <c r="E3" s="661" t="s">
        <v>107</v>
      </c>
      <c r="F3" s="661" t="s">
        <v>108</v>
      </c>
      <c r="G3" s="661" t="s">
        <v>109</v>
      </c>
      <c r="H3" s="664" t="s">
        <v>110</v>
      </c>
    </row>
    <row r="4" spans="1:11" x14ac:dyDescent="0.25">
      <c r="A4" s="672"/>
      <c r="B4" s="670"/>
      <c r="C4" s="670"/>
      <c r="D4" s="670"/>
      <c r="E4" s="662"/>
      <c r="F4" s="662"/>
      <c r="G4" s="662"/>
      <c r="H4" s="665"/>
    </row>
    <row r="5" spans="1:11" ht="15.75" thickBot="1" x14ac:dyDescent="0.3">
      <c r="A5" s="672"/>
      <c r="B5" s="515"/>
      <c r="C5" s="515"/>
      <c r="D5" s="515"/>
      <c r="E5" s="663"/>
      <c r="F5" s="663"/>
      <c r="G5" s="663"/>
      <c r="H5" s="666"/>
    </row>
    <row r="6" spans="1:11" ht="15.75" thickTop="1" x14ac:dyDescent="0.25">
      <c r="A6" s="478" t="s">
        <v>369</v>
      </c>
      <c r="B6" s="480">
        <v>13601928.51</v>
      </c>
      <c r="C6" s="480">
        <v>14215260.539999999</v>
      </c>
      <c r="D6" s="480">
        <v>14106711</v>
      </c>
      <c r="E6" s="479">
        <v>14782177</v>
      </c>
      <c r="F6" s="480">
        <v>1.0398808349945305</v>
      </c>
      <c r="G6" s="479">
        <v>15361162</v>
      </c>
      <c r="H6" s="481">
        <v>15392004</v>
      </c>
    </row>
    <row r="7" spans="1:11" ht="15.75" thickBot="1" x14ac:dyDescent="0.3">
      <c r="A7" s="482" t="s">
        <v>370</v>
      </c>
      <c r="B7" s="483">
        <v>12278088</v>
      </c>
      <c r="C7" s="483">
        <v>13351433.260000002</v>
      </c>
      <c r="D7" s="483">
        <v>14074286</v>
      </c>
      <c r="E7" s="474">
        <v>14836790</v>
      </c>
      <c r="F7" s="483">
        <v>1.1112507332415036</v>
      </c>
      <c r="G7" s="474">
        <v>14845723</v>
      </c>
      <c r="H7" s="476">
        <v>14876565</v>
      </c>
    </row>
    <row r="8" spans="1:11" ht="15.75" thickBot="1" x14ac:dyDescent="0.3">
      <c r="A8" s="484" t="s">
        <v>371</v>
      </c>
      <c r="B8" s="486">
        <f t="shared" ref="B8:D8" si="0">B6-B7</f>
        <v>1323840.5099999998</v>
      </c>
      <c r="C8" s="486">
        <f t="shared" si="0"/>
        <v>863827.27999999747</v>
      </c>
      <c r="D8" s="486">
        <f t="shared" si="0"/>
        <v>32425</v>
      </c>
      <c r="E8" s="485">
        <v>-54613</v>
      </c>
      <c r="F8" s="486"/>
      <c r="G8" s="485">
        <v>515439</v>
      </c>
      <c r="H8" s="487">
        <v>515439</v>
      </c>
    </row>
    <row r="9" spans="1:11" ht="16.5" thickTop="1" thickBot="1" x14ac:dyDescent="0.3">
      <c r="A9" s="667"/>
      <c r="B9" s="668"/>
      <c r="C9" s="668"/>
      <c r="D9" s="668"/>
      <c r="E9" s="668"/>
      <c r="F9" s="668"/>
      <c r="G9" s="668"/>
      <c r="H9" s="669"/>
    </row>
    <row r="10" spans="1:11" ht="15.75" thickTop="1" x14ac:dyDescent="0.25">
      <c r="A10" s="478" t="s">
        <v>372</v>
      </c>
      <c r="B10" s="480">
        <v>2638168</v>
      </c>
      <c r="C10" s="480">
        <v>2862309.5</v>
      </c>
      <c r="D10" s="480">
        <v>650779</v>
      </c>
      <c r="E10" s="479">
        <v>350000</v>
      </c>
      <c r="F10" s="480">
        <v>0.12227888004424399</v>
      </c>
      <c r="G10" s="479">
        <v>0</v>
      </c>
      <c r="H10" s="481">
        <v>0</v>
      </c>
    </row>
    <row r="11" spans="1:11" ht="15.75" thickBot="1" x14ac:dyDescent="0.3">
      <c r="A11" s="482" t="s">
        <v>373</v>
      </c>
      <c r="B11" s="483">
        <v>9465463</v>
      </c>
      <c r="C11" s="483">
        <v>6260788.5599999996</v>
      </c>
      <c r="D11" s="483">
        <v>6654861</v>
      </c>
      <c r="E11" s="474">
        <v>3000046</v>
      </c>
      <c r="F11" s="483">
        <v>0.4791802136822203</v>
      </c>
      <c r="G11" s="474">
        <v>0</v>
      </c>
      <c r="H11" s="476">
        <v>0</v>
      </c>
    </row>
    <row r="12" spans="1:11" ht="15.75" thickBot="1" x14ac:dyDescent="0.3">
      <c r="A12" s="488" t="s">
        <v>374</v>
      </c>
      <c r="B12" s="490">
        <f t="shared" ref="B12:D12" si="1">B10-B11</f>
        <v>-6827295</v>
      </c>
      <c r="C12" s="490">
        <f t="shared" si="1"/>
        <v>-3398479.0599999996</v>
      </c>
      <c r="D12" s="490">
        <f t="shared" si="1"/>
        <v>-6004082</v>
      </c>
      <c r="E12" s="489">
        <v>-2650046</v>
      </c>
      <c r="F12" s="489"/>
      <c r="G12" s="489">
        <v>0</v>
      </c>
      <c r="H12" s="491">
        <v>0</v>
      </c>
    </row>
    <row r="13" spans="1:11" ht="16.5" thickTop="1" thickBot="1" x14ac:dyDescent="0.3">
      <c r="A13" s="667"/>
      <c r="B13" s="668"/>
      <c r="C13" s="668"/>
      <c r="D13" s="668"/>
      <c r="E13" s="668"/>
      <c r="F13" s="668"/>
      <c r="G13" s="668"/>
      <c r="H13" s="669"/>
    </row>
    <row r="14" spans="1:11" ht="15.75" thickTop="1" x14ac:dyDescent="0.25">
      <c r="A14" s="478" t="s">
        <v>375</v>
      </c>
      <c r="B14" s="480">
        <v>7583014</v>
      </c>
      <c r="C14" s="480">
        <v>7475946.9699999997</v>
      </c>
      <c r="D14" s="480">
        <v>9040355</v>
      </c>
      <c r="E14" s="479">
        <v>3225098</v>
      </c>
      <c r="F14" s="480">
        <v>0.43139658600333813</v>
      </c>
      <c r="G14" s="479">
        <v>0</v>
      </c>
      <c r="H14" s="481">
        <v>0</v>
      </c>
    </row>
    <row r="15" spans="1:11" ht="15.75" thickBot="1" x14ac:dyDescent="0.3">
      <c r="A15" s="482" t="s">
        <v>376</v>
      </c>
      <c r="B15" s="483">
        <v>919778</v>
      </c>
      <c r="C15" s="483">
        <v>614297.92000000004</v>
      </c>
      <c r="D15" s="483">
        <v>3068698</v>
      </c>
      <c r="E15" s="474">
        <v>520439</v>
      </c>
      <c r="F15" s="483">
        <v>0.84720944521511643</v>
      </c>
      <c r="G15" s="474">
        <v>515439</v>
      </c>
      <c r="H15" s="476">
        <v>515439</v>
      </c>
      <c r="K15" s="505"/>
    </row>
    <row r="16" spans="1:11" ht="15.75" thickBot="1" x14ac:dyDescent="0.3">
      <c r="A16" s="488" t="s">
        <v>377</v>
      </c>
      <c r="B16" s="490">
        <f t="shared" ref="B16" si="2">B14-B15</f>
        <v>6663236</v>
      </c>
      <c r="C16" s="490">
        <f>C14-C15</f>
        <v>6861649.0499999998</v>
      </c>
      <c r="D16" s="490">
        <f>D14-D15</f>
        <v>5971657</v>
      </c>
      <c r="E16" s="489">
        <v>2704659</v>
      </c>
      <c r="F16" s="489"/>
      <c r="G16" s="489">
        <v>-515439</v>
      </c>
      <c r="H16" s="491">
        <v>-515439</v>
      </c>
    </row>
    <row r="17" spans="1:8" ht="16.5" thickTop="1" thickBot="1" x14ac:dyDescent="0.3">
      <c r="A17" s="652"/>
      <c r="B17" s="653"/>
      <c r="C17" s="653"/>
      <c r="D17" s="653"/>
      <c r="E17" s="653"/>
      <c r="F17" s="653"/>
      <c r="G17" s="653"/>
      <c r="H17" s="654"/>
    </row>
    <row r="18" spans="1:8" ht="15.75" thickTop="1" x14ac:dyDescent="0.25">
      <c r="A18" s="655" t="s">
        <v>378</v>
      </c>
      <c r="B18" s="656"/>
      <c r="C18" s="656"/>
      <c r="D18" s="656"/>
      <c r="E18" s="656"/>
      <c r="F18" s="656"/>
      <c r="G18" s="656"/>
      <c r="H18" s="657"/>
    </row>
    <row r="19" spans="1:8" ht="15.75" thickBot="1" x14ac:dyDescent="0.3">
      <c r="A19" s="658"/>
      <c r="B19" s="659"/>
      <c r="C19" s="659"/>
      <c r="D19" s="659"/>
      <c r="E19" s="659"/>
      <c r="F19" s="659"/>
      <c r="G19" s="659"/>
      <c r="H19" s="660"/>
    </row>
    <row r="20" spans="1:8" ht="17.25" thickTop="1" thickBot="1" x14ac:dyDescent="0.3">
      <c r="A20" s="492" t="s">
        <v>379</v>
      </c>
      <c r="B20" s="493">
        <f t="shared" ref="B20:C20" si="3">B8+B12+B16</f>
        <v>1159781.5099999998</v>
      </c>
      <c r="C20" s="493">
        <f t="shared" si="3"/>
        <v>4326997.2699999977</v>
      </c>
      <c r="D20" s="493">
        <f>D8+D12+D16</f>
        <v>0</v>
      </c>
      <c r="E20" s="494">
        <f>E16+E12+E8</f>
        <v>0</v>
      </c>
      <c r="F20" s="493"/>
      <c r="G20" s="495">
        <f>G16+G12+G8</f>
        <v>0</v>
      </c>
      <c r="H20" s="496">
        <f>H16+H12+H8</f>
        <v>0</v>
      </c>
    </row>
    <row r="21" spans="1:8" ht="15.75" thickTop="1" x14ac:dyDescent="0.25"/>
    <row r="23" spans="1:8" x14ac:dyDescent="0.25">
      <c r="D23" s="506"/>
    </row>
    <row r="24" spans="1:8" x14ac:dyDescent="0.25">
      <c r="A24" t="s">
        <v>380</v>
      </c>
    </row>
    <row r="25" spans="1:8" x14ac:dyDescent="0.25">
      <c r="A25" t="s">
        <v>381</v>
      </c>
    </row>
    <row r="27" spans="1:8" x14ac:dyDescent="0.25">
      <c r="E27" s="497" t="s">
        <v>382</v>
      </c>
    </row>
    <row r="28" spans="1:8" x14ac:dyDescent="0.25">
      <c r="E28" s="498" t="s">
        <v>383</v>
      </c>
    </row>
  </sheetData>
  <mergeCells count="13">
    <mergeCell ref="A1:H1"/>
    <mergeCell ref="A17:H17"/>
    <mergeCell ref="A18:H19"/>
    <mergeCell ref="E3:E5"/>
    <mergeCell ref="F3:F5"/>
    <mergeCell ref="G3:G5"/>
    <mergeCell ref="H3:H5"/>
    <mergeCell ref="A9:H9"/>
    <mergeCell ref="A13:H13"/>
    <mergeCell ref="B3:B5"/>
    <mergeCell ref="C3:C5"/>
    <mergeCell ref="D3:D5"/>
    <mergeCell ref="A3:A5"/>
  </mergeCells>
  <pageMargins left="0.23622047244094491" right="0.23622047244094491" top="0.15748031496062992" bottom="0.74803149606299213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'Bežné príjmy'!Oblasť_tlače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2022-12-13T12:05:36Z</cp:lastPrinted>
  <dcterms:created xsi:type="dcterms:W3CDTF">2022-12-01T10:03:06Z</dcterms:created>
  <dcterms:modified xsi:type="dcterms:W3CDTF">2022-12-13T13:17:08Z</dcterms:modified>
</cp:coreProperties>
</file>