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5" yWindow="150" windowWidth="19575" windowHeight="12345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" sheetId="8" r:id="rId8"/>
  </sheets>
  <externalReferences>
    <externalReference r:id="rId9"/>
  </externalReferences>
  <calcPr calcId="144525"/>
</workbook>
</file>

<file path=xl/calcChain.xml><?xml version="1.0" encoding="utf-8"?>
<calcChain xmlns="http://schemas.openxmlformats.org/spreadsheetml/2006/main">
  <c r="B31" i="8" l="1"/>
  <c r="L31" i="8" l="1"/>
  <c r="K31" i="8"/>
  <c r="J31" i="8"/>
  <c r="I31" i="8"/>
  <c r="F31" i="8"/>
  <c r="E31" i="8"/>
  <c r="D31" i="8"/>
  <c r="C31" i="8"/>
  <c r="M30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G10" i="8"/>
  <c r="L9" i="8"/>
  <c r="H9" i="8"/>
  <c r="H31" i="8" s="1"/>
  <c r="G9" i="8"/>
  <c r="G31" i="8" s="1"/>
  <c r="M8" i="8"/>
  <c r="M7" i="8"/>
  <c r="M6" i="8"/>
  <c r="M5" i="8"/>
  <c r="M9" i="8" l="1"/>
  <c r="M31" i="8" s="1"/>
  <c r="L13" i="4"/>
  <c r="L12" i="4"/>
  <c r="L10" i="4"/>
  <c r="L9" i="4"/>
  <c r="L8" i="4"/>
  <c r="L7" i="4"/>
  <c r="L11" i="4"/>
  <c r="N11" i="4" s="1"/>
  <c r="L6" i="4"/>
  <c r="N10" i="4" l="1"/>
  <c r="N12" i="4" s="1"/>
</calcChain>
</file>

<file path=xl/sharedStrings.xml><?xml version="1.0" encoding="utf-8"?>
<sst xmlns="http://schemas.openxmlformats.org/spreadsheetml/2006/main" count="628" uniqueCount="429">
  <si>
    <t>Kategória</t>
  </si>
  <si>
    <t>Položka</t>
  </si>
  <si>
    <t>U k a z o v a t e ľ</t>
  </si>
  <si>
    <t>Čerpanie rozpočtu 2018</t>
  </si>
  <si>
    <t>Čerpanie rozpočtu 2019</t>
  </si>
  <si>
    <t>Predpoklad 2020</t>
  </si>
  <si>
    <t>Návrh rozpočtu 2021</t>
  </si>
  <si>
    <t>Index rastu</t>
  </si>
  <si>
    <t>Návrh rozpočtu 2022</t>
  </si>
  <si>
    <t>Návrh rozpočtu 2023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</si>
  <si>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</si>
  <si>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</si>
  <si>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</si>
  <si>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</si>
  <si>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</si>
  <si>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</si>
  <si>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</si>
  <si>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</si>
  <si>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</si>
  <si>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</si>
  <si>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</si>
  <si>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</si>
  <si>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</si>
  <si>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</si>
  <si>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</si>
  <si>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</si>
  <si>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</si>
  <si>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</si>
  <si>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</si>
  <si>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</si>
  <si>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</si>
  <si>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</si>
  <si>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</si>
  <si>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</si>
  <si>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</si>
  <si>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</si>
  <si>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</si>
  <si>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</si>
  <si>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</si>
  <si>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</si>
  <si>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</si>
  <si>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</si>
  <si>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</si>
  <si>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</si>
  <si>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</si>
  <si>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</si>
  <si>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</si>
  <si>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</si>
  <si>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</si>
  <si>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</si>
  <si>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</si>
  <si>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</si>
  <si>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</si>
  <si>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</si>
  <si>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</si>
  <si>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</si>
  <si>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</si>
  <si>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</si>
  <si>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</si>
  <si>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</si>
  <si>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</si>
  <si>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</si>
  <si>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</si>
  <si>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</si>
  <si>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</si>
  <si>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</si>
  <si>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</si>
  <si>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</si>
  <si>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</si>
  <si>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</si>
  <si>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</si>
  <si>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</si>
  <si>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</si>
  <si>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</si>
  <si>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</si>
  <si>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</si>
  <si>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</si>
  <si>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</si>
  <si>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</si>
  <si>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</si>
  <si>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</si>
  <si>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</si>
  <si>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</si>
  <si>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</si>
  <si>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</si>
  <si>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</si>
  <si>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</si>
  <si>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</si>
  <si>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</si>
  <si>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</si>
  <si>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 xml:space="preserve">Miestna občianska poriadková služba </t>
  </si>
  <si>
    <t>MK Kostol sv. Jakuba</t>
  </si>
  <si>
    <t>Dotácia cesty</t>
  </si>
  <si>
    <t>Modernizácia zberného dvora</t>
  </si>
  <si>
    <t>NMP č.43,51</t>
  </si>
  <si>
    <t>Akčný plán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</si>
  <si>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</si>
  <si>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</si>
  <si>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</si>
  <si>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</si>
  <si>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</si>
  <si>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</si>
  <si>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</si>
  <si>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</si>
  <si>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</si>
  <si>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</si>
  <si>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</si>
  <si>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</si>
  <si>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</si>
  <si>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</si>
  <si>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</si>
  <si>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</si>
  <si>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</si>
  <si>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 xml:space="preserve">Návrh rozpočtu 2021 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</si>
  <si>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</si>
  <si>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</si>
  <si>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</si>
  <si>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</si>
  <si>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</si>
  <si>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</si>
  <si>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</si>
  <si>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</si>
  <si>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</si>
  <si>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</si>
  <si>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</si>
  <si>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</si>
  <si>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</si>
  <si>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</si>
  <si>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</si>
  <si>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</si>
  <si>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</si>
  <si>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</si>
  <si>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</si>
  <si>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</si>
  <si>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</si>
  <si>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</si>
  <si>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</si>
  <si>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</si>
  <si>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</si>
  <si>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</si>
  <si>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</si>
  <si>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</si>
  <si>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</si>
  <si>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</si>
  <si>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</si>
  <si>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</si>
  <si>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</si>
  <si>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</si>
  <si>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</si>
  <si>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</si>
  <si>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</si>
  <si>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</si>
  <si>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</si>
  <si>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</si>
  <si>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</si>
  <si>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</si>
  <si>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</si>
  <si>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</si>
  <si>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</si>
  <si>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</si>
  <si>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</si>
  <si>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</si>
  <si>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</si>
  <si>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</si>
  <si>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</si>
  <si>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</si>
  <si>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</si>
  <si>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</si>
  <si>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</si>
  <si>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</si>
  <si>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</si>
  <si>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</si>
  <si>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</si>
  <si>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</si>
  <si>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</si>
  <si>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</si>
  <si>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</si>
  <si>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</si>
  <si>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</si>
  <si>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</si>
  <si>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</si>
  <si>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</si>
  <si>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</si>
  <si>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</si>
  <si>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</si>
  <si>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</si>
  <si>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</si>
  <si>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</si>
  <si>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</si>
  <si>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</si>
  <si>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</si>
  <si>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</si>
  <si>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</si>
  <si>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</si>
  <si>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</si>
  <si>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</si>
  <si>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</si>
  <si>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</si>
  <si>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</si>
  <si>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</si>
  <si>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</si>
  <si>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</si>
  <si>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</si>
  <si>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</si>
  <si>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</si>
  <si>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</si>
  <si>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</si>
  <si>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</si>
  <si>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</si>
  <si>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</si>
  <si>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</si>
  <si>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</si>
  <si>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</si>
  <si>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</si>
  <si>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</si>
  <si>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</si>
  <si>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</si>
  <si>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</si>
  <si>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</si>
  <si>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</si>
  <si>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</si>
  <si>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</si>
  <si>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</si>
  <si>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</si>
  <si>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</si>
  <si>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</si>
  <si>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</si>
  <si>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</si>
  <si>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</si>
  <si>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</si>
  <si>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</si>
  <si>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</si>
  <si>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</si>
  <si>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</si>
  <si>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</si>
  <si>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</si>
  <si>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</si>
  <si>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</si>
  <si>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</si>
  <si>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</si>
  <si>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</si>
  <si>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</si>
  <si>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</si>
  <si>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</si>
  <si>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</si>
  <si>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</si>
  <si>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</si>
  <si>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</si>
  <si>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</si>
  <si>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</si>
  <si>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</si>
  <si>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</si>
  <si>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</si>
  <si>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</si>
  <si>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</si>
  <si>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</si>
  <si>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</si>
  <si>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</si>
  <si>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</si>
  <si>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</si>
  <si>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</si>
  <si>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</si>
  <si>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</si>
  <si>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</si>
  <si>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</si>
  <si>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</si>
  <si>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</si>
  <si>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</si>
  <si>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</si>
  <si>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</si>
  <si>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</si>
  <si>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</si>
  <si>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</si>
  <si>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</si>
  <si>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</si>
  <si>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</si>
  <si>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Návrh rozpočtu 2020 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</si>
  <si>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</si>
  <si>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</si>
  <si>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</si>
  <si>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</si>
  <si>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</si>
  <si>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</si>
  <si>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</si>
  <si>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</si>
  <si>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</si>
  <si>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</si>
  <si>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</si>
  <si>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</si>
  <si>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</si>
  <si>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</si>
  <si>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</si>
  <si>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</si>
  <si>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</si>
  <si>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</si>
  <si>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</si>
  <si>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</si>
  <si>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</si>
  <si>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</si>
  <si>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</si>
  <si>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</si>
  <si>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</si>
  <si>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</si>
  <si>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</si>
  <si>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</si>
  <si>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</si>
  <si>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</si>
  <si>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</si>
  <si>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</si>
  <si>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</si>
  <si>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</si>
  <si>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</si>
  <si>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</si>
  <si>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</si>
  <si>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</si>
  <si>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</si>
  <si>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</si>
  <si>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</si>
  <si>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</si>
  <si>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</si>
  <si>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</si>
  <si>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</si>
  <si>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</si>
  <si>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</si>
  <si>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</si>
  <si>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</si>
  <si>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</si>
  <si>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</si>
  <si>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</si>
  <si>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</si>
  <si>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Zábradlie Križný potok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</si>
  <si>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</si>
  <si>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</si>
  <si>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</si>
  <si>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</si>
  <si>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</si>
  <si>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</si>
  <si>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</si>
  <si>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</si>
  <si>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</si>
  <si>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</si>
  <si>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</si>
  <si>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</si>
  <si>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</si>
  <si>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</si>
  <si>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</si>
  <si>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</si>
  <si>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VO Probstnerova cesta</t>
  </si>
  <si>
    <t>Kaplnka Levočské Lúky, NN prípojka</t>
  </si>
  <si>
    <t>Vnútrobloky, sídl. Rozvoj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</si>
  <si>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</si>
  <si>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</si>
  <si>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</si>
  <si>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</si>
  <si>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</si>
  <si>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43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</si>
  <si>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</si>
  <si>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</si>
  <si>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</si>
  <si>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</si>
  <si>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</si>
  <si>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</si>
  <si>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</si>
  <si>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</si>
  <si>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</si>
  <si>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</si>
  <si>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</si>
  <si>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</si>
  <si>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</si>
  <si>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</si>
  <si>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</si>
  <si>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</si>
  <si>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 xml:space="preserve">ZŠ G. Haina - ŠJ </t>
  </si>
  <si>
    <t>MŠ G. Haina</t>
  </si>
  <si>
    <t>ZUŠ - fasáda</t>
  </si>
  <si>
    <t xml:space="preserve">Zlepšenie kľúčových kompetencií žiakov ZŠ 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</si>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</sst>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\ _S_k"/>
    <numFmt numFmtId="166" formatCode="#,##0.0000"/>
  </numFmts>
  <fonts count="37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47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3" fontId="6" fillId="0" borderId="14" xfId="0" applyNumberFormat="1" applyFont="1" applyFill="1" applyBorder="1"/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4" fontId="6" fillId="0" borderId="16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3" fontId="7" fillId="0" borderId="16" xfId="0" applyNumberFormat="1" applyFont="1" applyFill="1" applyBorder="1"/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4" fontId="5" fillId="0" borderId="37" xfId="0" applyNumberFormat="1" applyFont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4" fontId="5" fillId="0" borderId="34" xfId="0" applyNumberFormat="1" applyFont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3" fontId="11" fillId="0" borderId="45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4" fontId="5" fillId="0" borderId="16" xfId="0" applyNumberFormat="1" applyFont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4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2" fillId="0" borderId="34" xfId="0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4" fontId="5" fillId="0" borderId="38" xfId="0" applyNumberFormat="1" applyFont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4" fontId="15" fillId="0" borderId="56" xfId="0" applyNumberFormat="1" applyFont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4" fontId="6" fillId="0" borderId="34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4" fontId="0" fillId="0" borderId="29" xfId="0" applyNumberFormat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4" fontId="0" fillId="0" borderId="22" xfId="0" applyNumberFormat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4" fontId="11" fillId="0" borderId="31" xfId="0" applyNumberFormat="1" applyFont="1" applyFill="1" applyBorder="1"/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16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right"/>
    </xf>
    <xf numFmtId="4" fontId="4" fillId="0" borderId="22" xfId="0" applyNumberFormat="1" applyFont="1" applyBorder="1"/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4" fontId="0" fillId="0" borderId="16" xfId="0" applyNumberFormat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27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4" fontId="0" fillId="0" borderId="27" xfId="0" applyNumberFormat="1" applyBorder="1"/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4" fontId="9" fillId="0" borderId="37" xfId="0" applyNumberFormat="1" applyFont="1" applyFill="1" applyBorder="1"/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right"/>
    </xf>
    <xf numFmtId="4" fontId="9" fillId="0" borderId="35" xfId="0" applyNumberFormat="1" applyFont="1" applyFill="1" applyBorder="1"/>
    <xf numFmtId="3" fontId="18" fillId="0" borderId="36" xfId="0" applyNumberFormat="1" applyFont="1" applyFill="1" applyBorder="1"/>
    <xf numFmtId="4" fontId="0" fillId="0" borderId="35" xfId="0" applyNumberFormat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4" fontId="13" fillId="0" borderId="34" xfId="0" applyNumberFormat="1" applyFont="1" applyBorder="1"/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7" fillId="0" borderId="11" xfId="0" applyNumberFormat="1" applyFont="1" applyFill="1" applyBorder="1" applyAlignment="1">
      <alignment horizontal="center"/>
    </xf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4" fontId="0" fillId="0" borderId="27" xfId="0" applyNumberFormat="1" applyFont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4" fontId="13" fillId="0" borderId="16" xfId="0" applyNumberFormat="1" applyFont="1" applyFill="1" applyBorder="1"/>
    <xf numFmtId="3" fontId="13" fillId="0" borderId="21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4" fontId="4" fillId="0" borderId="22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3" fontId="9" fillId="0" borderId="78" xfId="0" applyNumberFormat="1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3" fontId="9" fillId="0" borderId="43" xfId="0" applyNumberFormat="1" applyFont="1" applyBorder="1"/>
    <xf numFmtId="4" fontId="9" fillId="0" borderId="43" xfId="0" applyNumberFormat="1" applyFont="1" applyBorder="1"/>
    <xf numFmtId="0" fontId="13" fillId="0" borderId="31" xfId="0" applyFont="1" applyFill="1" applyBorder="1"/>
    <xf numFmtId="3" fontId="13" fillId="0" borderId="43" xfId="0" applyNumberFormat="1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4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3" fontId="6" fillId="0" borderId="19" xfId="0" applyNumberFormat="1" applyFont="1" applyFill="1" applyBorder="1"/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4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4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3" fontId="27" fillId="0" borderId="28" xfId="0" applyNumberFormat="1" applyFont="1" applyFill="1" applyBorder="1"/>
    <xf numFmtId="4" fontId="27" fillId="0" borderId="28" xfId="0" applyNumberFormat="1" applyFont="1" applyFill="1" applyBorder="1"/>
    <xf numFmtId="4" fontId="27" fillId="0" borderId="27" xfId="0" applyNumberFormat="1" applyFont="1" applyFill="1" applyBorder="1"/>
    <xf numFmtId="3" fontId="27" fillId="0" borderId="27" xfId="0" applyNumberFormat="1" applyFont="1" applyFill="1" applyBorder="1"/>
    <xf numFmtId="3" fontId="27" fillId="0" borderId="69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4" fontId="27" fillId="0" borderId="31" xfId="0" applyNumberFormat="1" applyFont="1" applyFill="1" applyBorder="1"/>
    <xf numFmtId="3" fontId="27" fillId="0" borderId="33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3" fontId="11" fillId="0" borderId="69" xfId="0" applyNumberFormat="1" applyFont="1" applyFill="1" applyBorder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4" fontId="11" fillId="0" borderId="35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3" fontId="9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4" fontId="0" fillId="0" borderId="13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3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3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4" fontId="2" fillId="0" borderId="55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4" xfId="0" applyNumberFormat="1" applyFont="1" applyFill="1" applyBorder="1"/>
    <xf numFmtId="3" fontId="15" fillId="0" borderId="55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166" fontId="31" fillId="0" borderId="0" xfId="0" applyNumberFormat="1" applyFont="1"/>
    <xf numFmtId="0" fontId="32" fillId="0" borderId="0" xfId="0" applyFont="1"/>
    <xf numFmtId="0" fontId="33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5" fillId="0" borderId="0" xfId="0" applyFont="1"/>
    <xf numFmtId="3" fontId="36" fillId="0" borderId="29" xfId="0" applyNumberFormat="1" applyFont="1" applyFill="1" applyBorder="1"/>
    <xf numFmtId="3" fontId="36" fillId="0" borderId="31" xfId="0" applyNumberFormat="1" applyFont="1" applyFill="1" applyBorder="1"/>
    <xf numFmtId="3" fontId="3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7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165" fontId="2" fillId="0" borderId="16" xfId="0" applyNumberFormat="1" applyFont="1" applyFill="1" applyBorder="1" applyAlignment="1">
      <alignment horizontal="center"/>
    </xf>
    <xf numFmtId="165" fontId="2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drojov&#253;%20rozpo&#269;et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.inv."/>
      <sheetName val="1.1"/>
      <sheetName val="1.2"/>
      <sheetName val="1.3"/>
      <sheetName val="1.4"/>
      <sheetName val="2.2"/>
      <sheetName val="2.3"/>
      <sheetName val="3.2"/>
      <sheetName val="3.3 13.1"/>
      <sheetName val="3.4"/>
      <sheetName val="3.5"/>
      <sheetName val="3.6"/>
      <sheetName val="14.1"/>
      <sheetName val="4.1.1"/>
      <sheetName val="4.1.2"/>
      <sheetName val="4.5 SÚ"/>
      <sheetName val="4.5 ŽP"/>
      <sheetName val="5.1"/>
      <sheetName val="5.2"/>
      <sheetName val="9.6"/>
      <sheetName val="9.7"/>
      <sheetName val="13.3"/>
      <sheetName val="14.2.1"/>
      <sheetName val="14.2.2"/>
      <sheetName val="14.3.1"/>
      <sheetName val="14.3.2"/>
      <sheetName val="14.6"/>
      <sheetName val="3.6 ChD"/>
      <sheetName val="5.1 MOPS"/>
      <sheetName val="správa spolu"/>
      <sheetName val="správa 630"/>
      <sheetName val="PD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SUM"/>
      <sheetName val="sum1"/>
      <sheetName val="Programy zodpovednosť"/>
      <sheetName val="príjmy k programom"/>
      <sheetName val="PV1"/>
      <sheetName val="Bežné príjmy"/>
      <sheetName val="bežné výdavky"/>
      <sheetName val="Kapitálové príjmy"/>
      <sheetName val="Kapitálové výdavky"/>
      <sheetName val="Fin operácie - príjmy"/>
      <sheetName val="Finančné operácie - výdavky"/>
      <sheetName val="HOSP."/>
      <sheetName val="Zdroje krytia"/>
      <sheetName val="Hárok1"/>
      <sheetName val="Hárok2"/>
      <sheetName val="Hárok3"/>
      <sheetName val="Hárok4"/>
      <sheetName val="Hárok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3">
          <cell r="O3">
            <v>6809462.0100000007</v>
          </cell>
        </row>
        <row r="24">
          <cell r="O24">
            <v>1054445.69</v>
          </cell>
        </row>
        <row r="67">
          <cell r="O67">
            <v>3083446.5600000005</v>
          </cell>
        </row>
      </sheetData>
      <sheetData sheetId="52"/>
      <sheetData sheetId="53">
        <row r="3">
          <cell r="O3">
            <v>542510.87</v>
          </cell>
        </row>
        <row r="15">
          <cell r="O15">
            <v>1153730.93</v>
          </cell>
        </row>
      </sheetData>
      <sheetData sheetId="54"/>
      <sheetData sheetId="55">
        <row r="4">
          <cell r="S4">
            <v>5048368</v>
          </cell>
        </row>
        <row r="11">
          <cell r="S11">
            <v>1468140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abSelected="1" zoomScaleNormal="100" workbookViewId="0">
      <selection sqref="A1:A2"/>
    </sheetView>
  </sheetViews>
  <sheetFormatPr defaultRowHeight="12.75" x14ac:dyDescent="0.2"/>
  <cols>
    <col min="1" max="2" width="9.140625" style="1"/>
    <col min="3" max="3" width="32.140625" style="1" customWidth="1"/>
    <col min="4" max="4" width="17" style="1" customWidth="1"/>
    <col min="5" max="5" width="15.85546875" style="1" customWidth="1"/>
    <col min="6" max="6" width="15" style="1" customWidth="1"/>
    <col min="7" max="7" width="14.28515625" style="1" customWidth="1"/>
    <col min="8" max="8" width="8.28515625" style="1" customWidth="1"/>
    <col min="9" max="9" width="13.7109375" style="1" customWidth="1"/>
    <col min="10" max="10" width="13.85546875" style="1" customWidth="1"/>
    <col min="11" max="11" width="9.140625" style="1"/>
    <col min="12" max="12" width="11.7109375" style="1" bestFit="1" customWidth="1"/>
    <col min="13" max="13" width="12" style="1" customWidth="1"/>
    <col min="14" max="14" width="9.140625" style="1"/>
    <col min="15" max="15" width="12.7109375" style="1" customWidth="1"/>
    <col min="16" max="246" width="9.140625" style="1"/>
    <col min="247" max="247" width="32.140625" style="1" customWidth="1"/>
    <col min="248" max="259" width="0" style="1" hidden="1" customWidth="1"/>
    <col min="260" max="260" width="17" style="1" customWidth="1"/>
    <col min="261" max="261" width="15.85546875" style="1" customWidth="1"/>
    <col min="262" max="262" width="15" style="1" customWidth="1"/>
    <col min="263" max="263" width="14.28515625" style="1" customWidth="1"/>
    <col min="264" max="264" width="8.28515625" style="1" customWidth="1"/>
    <col min="265" max="265" width="13.7109375" style="1" customWidth="1"/>
    <col min="266" max="266" width="13.85546875" style="1" customWidth="1"/>
    <col min="267" max="267" width="9.140625" style="1"/>
    <col min="268" max="268" width="11.7109375" style="1" bestFit="1" customWidth="1"/>
    <col min="269" max="269" width="12" style="1" customWidth="1"/>
    <col min="270" max="270" width="9.140625" style="1"/>
    <col min="271" max="271" width="12.7109375" style="1" customWidth="1"/>
    <col min="272" max="502" width="9.140625" style="1"/>
    <col min="503" max="503" width="32.140625" style="1" customWidth="1"/>
    <col min="504" max="515" width="0" style="1" hidden="1" customWidth="1"/>
    <col min="516" max="516" width="17" style="1" customWidth="1"/>
    <col min="517" max="517" width="15.85546875" style="1" customWidth="1"/>
    <col min="518" max="518" width="15" style="1" customWidth="1"/>
    <col min="519" max="519" width="14.28515625" style="1" customWidth="1"/>
    <col min="520" max="520" width="8.28515625" style="1" customWidth="1"/>
    <col min="521" max="521" width="13.7109375" style="1" customWidth="1"/>
    <col min="522" max="522" width="13.85546875" style="1" customWidth="1"/>
    <col min="523" max="523" width="9.140625" style="1"/>
    <col min="524" max="524" width="11.7109375" style="1" bestFit="1" customWidth="1"/>
    <col min="525" max="525" width="12" style="1" customWidth="1"/>
    <col min="526" max="526" width="9.140625" style="1"/>
    <col min="527" max="527" width="12.7109375" style="1" customWidth="1"/>
    <col min="528" max="758" width="9.140625" style="1"/>
    <col min="759" max="759" width="32.140625" style="1" customWidth="1"/>
    <col min="760" max="771" width="0" style="1" hidden="1" customWidth="1"/>
    <col min="772" max="772" width="17" style="1" customWidth="1"/>
    <col min="773" max="773" width="15.85546875" style="1" customWidth="1"/>
    <col min="774" max="774" width="15" style="1" customWidth="1"/>
    <col min="775" max="775" width="14.28515625" style="1" customWidth="1"/>
    <col min="776" max="776" width="8.28515625" style="1" customWidth="1"/>
    <col min="777" max="777" width="13.7109375" style="1" customWidth="1"/>
    <col min="778" max="778" width="13.85546875" style="1" customWidth="1"/>
    <col min="779" max="779" width="9.140625" style="1"/>
    <col min="780" max="780" width="11.7109375" style="1" bestFit="1" customWidth="1"/>
    <col min="781" max="781" width="12" style="1" customWidth="1"/>
    <col min="782" max="782" width="9.140625" style="1"/>
    <col min="783" max="783" width="12.7109375" style="1" customWidth="1"/>
    <col min="784" max="1014" width="9.140625" style="1"/>
    <col min="1015" max="1015" width="32.140625" style="1" customWidth="1"/>
    <col min="1016" max="1027" width="0" style="1" hidden="1" customWidth="1"/>
    <col min="1028" max="1028" width="17" style="1" customWidth="1"/>
    <col min="1029" max="1029" width="15.85546875" style="1" customWidth="1"/>
    <col min="1030" max="1030" width="15" style="1" customWidth="1"/>
    <col min="1031" max="1031" width="14.28515625" style="1" customWidth="1"/>
    <col min="1032" max="1032" width="8.28515625" style="1" customWidth="1"/>
    <col min="1033" max="1033" width="13.7109375" style="1" customWidth="1"/>
    <col min="1034" max="1034" width="13.85546875" style="1" customWidth="1"/>
    <col min="1035" max="1035" width="9.140625" style="1"/>
    <col min="1036" max="1036" width="11.7109375" style="1" bestFit="1" customWidth="1"/>
    <col min="1037" max="1037" width="12" style="1" customWidth="1"/>
    <col min="1038" max="1038" width="9.140625" style="1"/>
    <col min="1039" max="1039" width="12.7109375" style="1" customWidth="1"/>
    <col min="1040" max="1270" width="9.140625" style="1"/>
    <col min="1271" max="1271" width="32.140625" style="1" customWidth="1"/>
    <col min="1272" max="1283" width="0" style="1" hidden="1" customWidth="1"/>
    <col min="1284" max="1284" width="17" style="1" customWidth="1"/>
    <col min="1285" max="1285" width="15.85546875" style="1" customWidth="1"/>
    <col min="1286" max="1286" width="15" style="1" customWidth="1"/>
    <col min="1287" max="1287" width="14.28515625" style="1" customWidth="1"/>
    <col min="1288" max="1288" width="8.28515625" style="1" customWidth="1"/>
    <col min="1289" max="1289" width="13.7109375" style="1" customWidth="1"/>
    <col min="1290" max="1290" width="13.85546875" style="1" customWidth="1"/>
    <col min="1291" max="1291" width="9.140625" style="1"/>
    <col min="1292" max="1292" width="11.7109375" style="1" bestFit="1" customWidth="1"/>
    <col min="1293" max="1293" width="12" style="1" customWidth="1"/>
    <col min="1294" max="1294" width="9.140625" style="1"/>
    <col min="1295" max="1295" width="12.7109375" style="1" customWidth="1"/>
    <col min="1296" max="1526" width="9.140625" style="1"/>
    <col min="1527" max="1527" width="32.140625" style="1" customWidth="1"/>
    <col min="1528" max="1539" width="0" style="1" hidden="1" customWidth="1"/>
    <col min="1540" max="1540" width="17" style="1" customWidth="1"/>
    <col min="1541" max="1541" width="15.85546875" style="1" customWidth="1"/>
    <col min="1542" max="1542" width="15" style="1" customWidth="1"/>
    <col min="1543" max="1543" width="14.28515625" style="1" customWidth="1"/>
    <col min="1544" max="1544" width="8.28515625" style="1" customWidth="1"/>
    <col min="1545" max="1545" width="13.7109375" style="1" customWidth="1"/>
    <col min="1546" max="1546" width="13.85546875" style="1" customWidth="1"/>
    <col min="1547" max="1547" width="9.140625" style="1"/>
    <col min="1548" max="1548" width="11.7109375" style="1" bestFit="1" customWidth="1"/>
    <col min="1549" max="1549" width="12" style="1" customWidth="1"/>
    <col min="1550" max="1550" width="9.140625" style="1"/>
    <col min="1551" max="1551" width="12.7109375" style="1" customWidth="1"/>
    <col min="1552" max="1782" width="9.140625" style="1"/>
    <col min="1783" max="1783" width="32.140625" style="1" customWidth="1"/>
    <col min="1784" max="1795" width="0" style="1" hidden="1" customWidth="1"/>
    <col min="1796" max="1796" width="17" style="1" customWidth="1"/>
    <col min="1797" max="1797" width="15.85546875" style="1" customWidth="1"/>
    <col min="1798" max="1798" width="15" style="1" customWidth="1"/>
    <col min="1799" max="1799" width="14.28515625" style="1" customWidth="1"/>
    <col min="1800" max="1800" width="8.28515625" style="1" customWidth="1"/>
    <col min="1801" max="1801" width="13.7109375" style="1" customWidth="1"/>
    <col min="1802" max="1802" width="13.85546875" style="1" customWidth="1"/>
    <col min="1803" max="1803" width="9.140625" style="1"/>
    <col min="1804" max="1804" width="11.7109375" style="1" bestFit="1" customWidth="1"/>
    <col min="1805" max="1805" width="12" style="1" customWidth="1"/>
    <col min="1806" max="1806" width="9.140625" style="1"/>
    <col min="1807" max="1807" width="12.7109375" style="1" customWidth="1"/>
    <col min="1808" max="2038" width="9.140625" style="1"/>
    <col min="2039" max="2039" width="32.140625" style="1" customWidth="1"/>
    <col min="2040" max="2051" width="0" style="1" hidden="1" customWidth="1"/>
    <col min="2052" max="2052" width="17" style="1" customWidth="1"/>
    <col min="2053" max="2053" width="15.85546875" style="1" customWidth="1"/>
    <col min="2054" max="2054" width="15" style="1" customWidth="1"/>
    <col min="2055" max="2055" width="14.28515625" style="1" customWidth="1"/>
    <col min="2056" max="2056" width="8.28515625" style="1" customWidth="1"/>
    <col min="2057" max="2057" width="13.7109375" style="1" customWidth="1"/>
    <col min="2058" max="2058" width="13.85546875" style="1" customWidth="1"/>
    <col min="2059" max="2059" width="9.140625" style="1"/>
    <col min="2060" max="2060" width="11.7109375" style="1" bestFit="1" customWidth="1"/>
    <col min="2061" max="2061" width="12" style="1" customWidth="1"/>
    <col min="2062" max="2062" width="9.140625" style="1"/>
    <col min="2063" max="2063" width="12.7109375" style="1" customWidth="1"/>
    <col min="2064" max="2294" width="9.140625" style="1"/>
    <col min="2295" max="2295" width="32.140625" style="1" customWidth="1"/>
    <col min="2296" max="2307" width="0" style="1" hidden="1" customWidth="1"/>
    <col min="2308" max="2308" width="17" style="1" customWidth="1"/>
    <col min="2309" max="2309" width="15.85546875" style="1" customWidth="1"/>
    <col min="2310" max="2310" width="15" style="1" customWidth="1"/>
    <col min="2311" max="2311" width="14.28515625" style="1" customWidth="1"/>
    <col min="2312" max="2312" width="8.28515625" style="1" customWidth="1"/>
    <col min="2313" max="2313" width="13.7109375" style="1" customWidth="1"/>
    <col min="2314" max="2314" width="13.85546875" style="1" customWidth="1"/>
    <col min="2315" max="2315" width="9.140625" style="1"/>
    <col min="2316" max="2316" width="11.7109375" style="1" bestFit="1" customWidth="1"/>
    <col min="2317" max="2317" width="12" style="1" customWidth="1"/>
    <col min="2318" max="2318" width="9.140625" style="1"/>
    <col min="2319" max="2319" width="12.7109375" style="1" customWidth="1"/>
    <col min="2320" max="2550" width="9.140625" style="1"/>
    <col min="2551" max="2551" width="32.140625" style="1" customWidth="1"/>
    <col min="2552" max="2563" width="0" style="1" hidden="1" customWidth="1"/>
    <col min="2564" max="2564" width="17" style="1" customWidth="1"/>
    <col min="2565" max="2565" width="15.85546875" style="1" customWidth="1"/>
    <col min="2566" max="2566" width="15" style="1" customWidth="1"/>
    <col min="2567" max="2567" width="14.28515625" style="1" customWidth="1"/>
    <col min="2568" max="2568" width="8.28515625" style="1" customWidth="1"/>
    <col min="2569" max="2569" width="13.7109375" style="1" customWidth="1"/>
    <col min="2570" max="2570" width="13.85546875" style="1" customWidth="1"/>
    <col min="2571" max="2571" width="9.140625" style="1"/>
    <col min="2572" max="2572" width="11.7109375" style="1" bestFit="1" customWidth="1"/>
    <col min="2573" max="2573" width="12" style="1" customWidth="1"/>
    <col min="2574" max="2574" width="9.140625" style="1"/>
    <col min="2575" max="2575" width="12.7109375" style="1" customWidth="1"/>
    <col min="2576" max="2806" width="9.140625" style="1"/>
    <col min="2807" max="2807" width="32.140625" style="1" customWidth="1"/>
    <col min="2808" max="2819" width="0" style="1" hidden="1" customWidth="1"/>
    <col min="2820" max="2820" width="17" style="1" customWidth="1"/>
    <col min="2821" max="2821" width="15.85546875" style="1" customWidth="1"/>
    <col min="2822" max="2822" width="15" style="1" customWidth="1"/>
    <col min="2823" max="2823" width="14.28515625" style="1" customWidth="1"/>
    <col min="2824" max="2824" width="8.28515625" style="1" customWidth="1"/>
    <col min="2825" max="2825" width="13.7109375" style="1" customWidth="1"/>
    <col min="2826" max="2826" width="13.85546875" style="1" customWidth="1"/>
    <col min="2827" max="2827" width="9.140625" style="1"/>
    <col min="2828" max="2828" width="11.7109375" style="1" bestFit="1" customWidth="1"/>
    <col min="2829" max="2829" width="12" style="1" customWidth="1"/>
    <col min="2830" max="2830" width="9.140625" style="1"/>
    <col min="2831" max="2831" width="12.7109375" style="1" customWidth="1"/>
    <col min="2832" max="3062" width="9.140625" style="1"/>
    <col min="3063" max="3063" width="32.140625" style="1" customWidth="1"/>
    <col min="3064" max="3075" width="0" style="1" hidden="1" customWidth="1"/>
    <col min="3076" max="3076" width="17" style="1" customWidth="1"/>
    <col min="3077" max="3077" width="15.85546875" style="1" customWidth="1"/>
    <col min="3078" max="3078" width="15" style="1" customWidth="1"/>
    <col min="3079" max="3079" width="14.28515625" style="1" customWidth="1"/>
    <col min="3080" max="3080" width="8.28515625" style="1" customWidth="1"/>
    <col min="3081" max="3081" width="13.7109375" style="1" customWidth="1"/>
    <col min="3082" max="3082" width="13.85546875" style="1" customWidth="1"/>
    <col min="3083" max="3083" width="9.140625" style="1"/>
    <col min="3084" max="3084" width="11.7109375" style="1" bestFit="1" customWidth="1"/>
    <col min="3085" max="3085" width="12" style="1" customWidth="1"/>
    <col min="3086" max="3086" width="9.140625" style="1"/>
    <col min="3087" max="3087" width="12.7109375" style="1" customWidth="1"/>
    <col min="3088" max="3318" width="9.140625" style="1"/>
    <col min="3319" max="3319" width="32.140625" style="1" customWidth="1"/>
    <col min="3320" max="3331" width="0" style="1" hidden="1" customWidth="1"/>
    <col min="3332" max="3332" width="17" style="1" customWidth="1"/>
    <col min="3333" max="3333" width="15.85546875" style="1" customWidth="1"/>
    <col min="3334" max="3334" width="15" style="1" customWidth="1"/>
    <col min="3335" max="3335" width="14.28515625" style="1" customWidth="1"/>
    <col min="3336" max="3336" width="8.28515625" style="1" customWidth="1"/>
    <col min="3337" max="3337" width="13.7109375" style="1" customWidth="1"/>
    <col min="3338" max="3338" width="13.85546875" style="1" customWidth="1"/>
    <col min="3339" max="3339" width="9.140625" style="1"/>
    <col min="3340" max="3340" width="11.7109375" style="1" bestFit="1" customWidth="1"/>
    <col min="3341" max="3341" width="12" style="1" customWidth="1"/>
    <col min="3342" max="3342" width="9.140625" style="1"/>
    <col min="3343" max="3343" width="12.7109375" style="1" customWidth="1"/>
    <col min="3344" max="3574" width="9.140625" style="1"/>
    <col min="3575" max="3575" width="32.140625" style="1" customWidth="1"/>
    <col min="3576" max="3587" width="0" style="1" hidden="1" customWidth="1"/>
    <col min="3588" max="3588" width="17" style="1" customWidth="1"/>
    <col min="3589" max="3589" width="15.85546875" style="1" customWidth="1"/>
    <col min="3590" max="3590" width="15" style="1" customWidth="1"/>
    <col min="3591" max="3591" width="14.28515625" style="1" customWidth="1"/>
    <col min="3592" max="3592" width="8.28515625" style="1" customWidth="1"/>
    <col min="3593" max="3593" width="13.7109375" style="1" customWidth="1"/>
    <col min="3594" max="3594" width="13.85546875" style="1" customWidth="1"/>
    <col min="3595" max="3595" width="9.140625" style="1"/>
    <col min="3596" max="3596" width="11.7109375" style="1" bestFit="1" customWidth="1"/>
    <col min="3597" max="3597" width="12" style="1" customWidth="1"/>
    <col min="3598" max="3598" width="9.140625" style="1"/>
    <col min="3599" max="3599" width="12.7109375" style="1" customWidth="1"/>
    <col min="3600" max="3830" width="9.140625" style="1"/>
    <col min="3831" max="3831" width="32.140625" style="1" customWidth="1"/>
    <col min="3832" max="3843" width="0" style="1" hidden="1" customWidth="1"/>
    <col min="3844" max="3844" width="17" style="1" customWidth="1"/>
    <col min="3845" max="3845" width="15.85546875" style="1" customWidth="1"/>
    <col min="3846" max="3846" width="15" style="1" customWidth="1"/>
    <col min="3847" max="3847" width="14.28515625" style="1" customWidth="1"/>
    <col min="3848" max="3848" width="8.28515625" style="1" customWidth="1"/>
    <col min="3849" max="3849" width="13.7109375" style="1" customWidth="1"/>
    <col min="3850" max="3850" width="13.85546875" style="1" customWidth="1"/>
    <col min="3851" max="3851" width="9.140625" style="1"/>
    <col min="3852" max="3852" width="11.7109375" style="1" bestFit="1" customWidth="1"/>
    <col min="3853" max="3853" width="12" style="1" customWidth="1"/>
    <col min="3854" max="3854" width="9.140625" style="1"/>
    <col min="3855" max="3855" width="12.7109375" style="1" customWidth="1"/>
    <col min="3856" max="4086" width="9.140625" style="1"/>
    <col min="4087" max="4087" width="32.140625" style="1" customWidth="1"/>
    <col min="4088" max="4099" width="0" style="1" hidden="1" customWidth="1"/>
    <col min="4100" max="4100" width="17" style="1" customWidth="1"/>
    <col min="4101" max="4101" width="15.85546875" style="1" customWidth="1"/>
    <col min="4102" max="4102" width="15" style="1" customWidth="1"/>
    <col min="4103" max="4103" width="14.28515625" style="1" customWidth="1"/>
    <col min="4104" max="4104" width="8.28515625" style="1" customWidth="1"/>
    <col min="4105" max="4105" width="13.7109375" style="1" customWidth="1"/>
    <col min="4106" max="4106" width="13.85546875" style="1" customWidth="1"/>
    <col min="4107" max="4107" width="9.140625" style="1"/>
    <col min="4108" max="4108" width="11.7109375" style="1" bestFit="1" customWidth="1"/>
    <col min="4109" max="4109" width="12" style="1" customWidth="1"/>
    <col min="4110" max="4110" width="9.140625" style="1"/>
    <col min="4111" max="4111" width="12.7109375" style="1" customWidth="1"/>
    <col min="4112" max="4342" width="9.140625" style="1"/>
    <col min="4343" max="4343" width="32.140625" style="1" customWidth="1"/>
    <col min="4344" max="4355" width="0" style="1" hidden="1" customWidth="1"/>
    <col min="4356" max="4356" width="17" style="1" customWidth="1"/>
    <col min="4357" max="4357" width="15.85546875" style="1" customWidth="1"/>
    <col min="4358" max="4358" width="15" style="1" customWidth="1"/>
    <col min="4359" max="4359" width="14.28515625" style="1" customWidth="1"/>
    <col min="4360" max="4360" width="8.28515625" style="1" customWidth="1"/>
    <col min="4361" max="4361" width="13.7109375" style="1" customWidth="1"/>
    <col min="4362" max="4362" width="13.85546875" style="1" customWidth="1"/>
    <col min="4363" max="4363" width="9.140625" style="1"/>
    <col min="4364" max="4364" width="11.7109375" style="1" bestFit="1" customWidth="1"/>
    <col min="4365" max="4365" width="12" style="1" customWidth="1"/>
    <col min="4366" max="4366" width="9.140625" style="1"/>
    <col min="4367" max="4367" width="12.7109375" style="1" customWidth="1"/>
    <col min="4368" max="4598" width="9.140625" style="1"/>
    <col min="4599" max="4599" width="32.140625" style="1" customWidth="1"/>
    <col min="4600" max="4611" width="0" style="1" hidden="1" customWidth="1"/>
    <col min="4612" max="4612" width="17" style="1" customWidth="1"/>
    <col min="4613" max="4613" width="15.85546875" style="1" customWidth="1"/>
    <col min="4614" max="4614" width="15" style="1" customWidth="1"/>
    <col min="4615" max="4615" width="14.28515625" style="1" customWidth="1"/>
    <col min="4616" max="4616" width="8.28515625" style="1" customWidth="1"/>
    <col min="4617" max="4617" width="13.7109375" style="1" customWidth="1"/>
    <col min="4618" max="4618" width="13.85546875" style="1" customWidth="1"/>
    <col min="4619" max="4619" width="9.140625" style="1"/>
    <col min="4620" max="4620" width="11.7109375" style="1" bestFit="1" customWidth="1"/>
    <col min="4621" max="4621" width="12" style="1" customWidth="1"/>
    <col min="4622" max="4622" width="9.140625" style="1"/>
    <col min="4623" max="4623" width="12.7109375" style="1" customWidth="1"/>
    <col min="4624" max="4854" width="9.140625" style="1"/>
    <col min="4855" max="4855" width="32.140625" style="1" customWidth="1"/>
    <col min="4856" max="4867" width="0" style="1" hidden="1" customWidth="1"/>
    <col min="4868" max="4868" width="17" style="1" customWidth="1"/>
    <col min="4869" max="4869" width="15.85546875" style="1" customWidth="1"/>
    <col min="4870" max="4870" width="15" style="1" customWidth="1"/>
    <col min="4871" max="4871" width="14.28515625" style="1" customWidth="1"/>
    <col min="4872" max="4872" width="8.28515625" style="1" customWidth="1"/>
    <col min="4873" max="4873" width="13.7109375" style="1" customWidth="1"/>
    <col min="4874" max="4874" width="13.85546875" style="1" customWidth="1"/>
    <col min="4875" max="4875" width="9.140625" style="1"/>
    <col min="4876" max="4876" width="11.7109375" style="1" bestFit="1" customWidth="1"/>
    <col min="4877" max="4877" width="12" style="1" customWidth="1"/>
    <col min="4878" max="4878" width="9.140625" style="1"/>
    <col min="4879" max="4879" width="12.7109375" style="1" customWidth="1"/>
    <col min="4880" max="5110" width="9.140625" style="1"/>
    <col min="5111" max="5111" width="32.140625" style="1" customWidth="1"/>
    <col min="5112" max="5123" width="0" style="1" hidden="1" customWidth="1"/>
    <col min="5124" max="5124" width="17" style="1" customWidth="1"/>
    <col min="5125" max="5125" width="15.85546875" style="1" customWidth="1"/>
    <col min="5126" max="5126" width="15" style="1" customWidth="1"/>
    <col min="5127" max="5127" width="14.28515625" style="1" customWidth="1"/>
    <col min="5128" max="5128" width="8.28515625" style="1" customWidth="1"/>
    <col min="5129" max="5129" width="13.7109375" style="1" customWidth="1"/>
    <col min="5130" max="5130" width="13.85546875" style="1" customWidth="1"/>
    <col min="5131" max="5131" width="9.140625" style="1"/>
    <col min="5132" max="5132" width="11.7109375" style="1" bestFit="1" customWidth="1"/>
    <col min="5133" max="5133" width="12" style="1" customWidth="1"/>
    <col min="5134" max="5134" width="9.140625" style="1"/>
    <col min="5135" max="5135" width="12.7109375" style="1" customWidth="1"/>
    <col min="5136" max="5366" width="9.140625" style="1"/>
    <col min="5367" max="5367" width="32.140625" style="1" customWidth="1"/>
    <col min="5368" max="5379" width="0" style="1" hidden="1" customWidth="1"/>
    <col min="5380" max="5380" width="17" style="1" customWidth="1"/>
    <col min="5381" max="5381" width="15.85546875" style="1" customWidth="1"/>
    <col min="5382" max="5382" width="15" style="1" customWidth="1"/>
    <col min="5383" max="5383" width="14.28515625" style="1" customWidth="1"/>
    <col min="5384" max="5384" width="8.28515625" style="1" customWidth="1"/>
    <col min="5385" max="5385" width="13.7109375" style="1" customWidth="1"/>
    <col min="5386" max="5386" width="13.85546875" style="1" customWidth="1"/>
    <col min="5387" max="5387" width="9.140625" style="1"/>
    <col min="5388" max="5388" width="11.7109375" style="1" bestFit="1" customWidth="1"/>
    <col min="5389" max="5389" width="12" style="1" customWidth="1"/>
    <col min="5390" max="5390" width="9.140625" style="1"/>
    <col min="5391" max="5391" width="12.7109375" style="1" customWidth="1"/>
    <col min="5392" max="5622" width="9.140625" style="1"/>
    <col min="5623" max="5623" width="32.140625" style="1" customWidth="1"/>
    <col min="5624" max="5635" width="0" style="1" hidden="1" customWidth="1"/>
    <col min="5636" max="5636" width="17" style="1" customWidth="1"/>
    <col min="5637" max="5637" width="15.85546875" style="1" customWidth="1"/>
    <col min="5638" max="5638" width="15" style="1" customWidth="1"/>
    <col min="5639" max="5639" width="14.28515625" style="1" customWidth="1"/>
    <col min="5640" max="5640" width="8.28515625" style="1" customWidth="1"/>
    <col min="5641" max="5641" width="13.7109375" style="1" customWidth="1"/>
    <col min="5642" max="5642" width="13.85546875" style="1" customWidth="1"/>
    <col min="5643" max="5643" width="9.140625" style="1"/>
    <col min="5644" max="5644" width="11.7109375" style="1" bestFit="1" customWidth="1"/>
    <col min="5645" max="5645" width="12" style="1" customWidth="1"/>
    <col min="5646" max="5646" width="9.140625" style="1"/>
    <col min="5647" max="5647" width="12.7109375" style="1" customWidth="1"/>
    <col min="5648" max="5878" width="9.140625" style="1"/>
    <col min="5879" max="5879" width="32.140625" style="1" customWidth="1"/>
    <col min="5880" max="5891" width="0" style="1" hidden="1" customWidth="1"/>
    <col min="5892" max="5892" width="17" style="1" customWidth="1"/>
    <col min="5893" max="5893" width="15.85546875" style="1" customWidth="1"/>
    <col min="5894" max="5894" width="15" style="1" customWidth="1"/>
    <col min="5895" max="5895" width="14.28515625" style="1" customWidth="1"/>
    <col min="5896" max="5896" width="8.28515625" style="1" customWidth="1"/>
    <col min="5897" max="5897" width="13.7109375" style="1" customWidth="1"/>
    <col min="5898" max="5898" width="13.85546875" style="1" customWidth="1"/>
    <col min="5899" max="5899" width="9.140625" style="1"/>
    <col min="5900" max="5900" width="11.7109375" style="1" bestFit="1" customWidth="1"/>
    <col min="5901" max="5901" width="12" style="1" customWidth="1"/>
    <col min="5902" max="5902" width="9.140625" style="1"/>
    <col min="5903" max="5903" width="12.7109375" style="1" customWidth="1"/>
    <col min="5904" max="6134" width="9.140625" style="1"/>
    <col min="6135" max="6135" width="32.140625" style="1" customWidth="1"/>
    <col min="6136" max="6147" width="0" style="1" hidden="1" customWidth="1"/>
    <col min="6148" max="6148" width="17" style="1" customWidth="1"/>
    <col min="6149" max="6149" width="15.85546875" style="1" customWidth="1"/>
    <col min="6150" max="6150" width="15" style="1" customWidth="1"/>
    <col min="6151" max="6151" width="14.28515625" style="1" customWidth="1"/>
    <col min="6152" max="6152" width="8.28515625" style="1" customWidth="1"/>
    <col min="6153" max="6153" width="13.7109375" style="1" customWidth="1"/>
    <col min="6154" max="6154" width="13.85546875" style="1" customWidth="1"/>
    <col min="6155" max="6155" width="9.140625" style="1"/>
    <col min="6156" max="6156" width="11.7109375" style="1" bestFit="1" customWidth="1"/>
    <col min="6157" max="6157" width="12" style="1" customWidth="1"/>
    <col min="6158" max="6158" width="9.140625" style="1"/>
    <col min="6159" max="6159" width="12.7109375" style="1" customWidth="1"/>
    <col min="6160" max="6390" width="9.140625" style="1"/>
    <col min="6391" max="6391" width="32.140625" style="1" customWidth="1"/>
    <col min="6392" max="6403" width="0" style="1" hidden="1" customWidth="1"/>
    <col min="6404" max="6404" width="17" style="1" customWidth="1"/>
    <col min="6405" max="6405" width="15.85546875" style="1" customWidth="1"/>
    <col min="6406" max="6406" width="15" style="1" customWidth="1"/>
    <col min="6407" max="6407" width="14.28515625" style="1" customWidth="1"/>
    <col min="6408" max="6408" width="8.28515625" style="1" customWidth="1"/>
    <col min="6409" max="6409" width="13.7109375" style="1" customWidth="1"/>
    <col min="6410" max="6410" width="13.85546875" style="1" customWidth="1"/>
    <col min="6411" max="6411" width="9.140625" style="1"/>
    <col min="6412" max="6412" width="11.7109375" style="1" bestFit="1" customWidth="1"/>
    <col min="6413" max="6413" width="12" style="1" customWidth="1"/>
    <col min="6414" max="6414" width="9.140625" style="1"/>
    <col min="6415" max="6415" width="12.7109375" style="1" customWidth="1"/>
    <col min="6416" max="6646" width="9.140625" style="1"/>
    <col min="6647" max="6647" width="32.140625" style="1" customWidth="1"/>
    <col min="6648" max="6659" width="0" style="1" hidden="1" customWidth="1"/>
    <col min="6660" max="6660" width="17" style="1" customWidth="1"/>
    <col min="6661" max="6661" width="15.85546875" style="1" customWidth="1"/>
    <col min="6662" max="6662" width="15" style="1" customWidth="1"/>
    <col min="6663" max="6663" width="14.28515625" style="1" customWidth="1"/>
    <col min="6664" max="6664" width="8.28515625" style="1" customWidth="1"/>
    <col min="6665" max="6665" width="13.7109375" style="1" customWidth="1"/>
    <col min="6666" max="6666" width="13.85546875" style="1" customWidth="1"/>
    <col min="6667" max="6667" width="9.140625" style="1"/>
    <col min="6668" max="6668" width="11.7109375" style="1" bestFit="1" customWidth="1"/>
    <col min="6669" max="6669" width="12" style="1" customWidth="1"/>
    <col min="6670" max="6670" width="9.140625" style="1"/>
    <col min="6671" max="6671" width="12.7109375" style="1" customWidth="1"/>
    <col min="6672" max="6902" width="9.140625" style="1"/>
    <col min="6903" max="6903" width="32.140625" style="1" customWidth="1"/>
    <col min="6904" max="6915" width="0" style="1" hidden="1" customWidth="1"/>
    <col min="6916" max="6916" width="17" style="1" customWidth="1"/>
    <col min="6917" max="6917" width="15.85546875" style="1" customWidth="1"/>
    <col min="6918" max="6918" width="15" style="1" customWidth="1"/>
    <col min="6919" max="6919" width="14.28515625" style="1" customWidth="1"/>
    <col min="6920" max="6920" width="8.28515625" style="1" customWidth="1"/>
    <col min="6921" max="6921" width="13.7109375" style="1" customWidth="1"/>
    <col min="6922" max="6922" width="13.85546875" style="1" customWidth="1"/>
    <col min="6923" max="6923" width="9.140625" style="1"/>
    <col min="6924" max="6924" width="11.7109375" style="1" bestFit="1" customWidth="1"/>
    <col min="6925" max="6925" width="12" style="1" customWidth="1"/>
    <col min="6926" max="6926" width="9.140625" style="1"/>
    <col min="6927" max="6927" width="12.7109375" style="1" customWidth="1"/>
    <col min="6928" max="7158" width="9.140625" style="1"/>
    <col min="7159" max="7159" width="32.140625" style="1" customWidth="1"/>
    <col min="7160" max="7171" width="0" style="1" hidden="1" customWidth="1"/>
    <col min="7172" max="7172" width="17" style="1" customWidth="1"/>
    <col min="7173" max="7173" width="15.85546875" style="1" customWidth="1"/>
    <col min="7174" max="7174" width="15" style="1" customWidth="1"/>
    <col min="7175" max="7175" width="14.28515625" style="1" customWidth="1"/>
    <col min="7176" max="7176" width="8.28515625" style="1" customWidth="1"/>
    <col min="7177" max="7177" width="13.7109375" style="1" customWidth="1"/>
    <col min="7178" max="7178" width="13.85546875" style="1" customWidth="1"/>
    <col min="7179" max="7179" width="9.140625" style="1"/>
    <col min="7180" max="7180" width="11.7109375" style="1" bestFit="1" customWidth="1"/>
    <col min="7181" max="7181" width="12" style="1" customWidth="1"/>
    <col min="7182" max="7182" width="9.140625" style="1"/>
    <col min="7183" max="7183" width="12.7109375" style="1" customWidth="1"/>
    <col min="7184" max="7414" width="9.140625" style="1"/>
    <col min="7415" max="7415" width="32.140625" style="1" customWidth="1"/>
    <col min="7416" max="7427" width="0" style="1" hidden="1" customWidth="1"/>
    <col min="7428" max="7428" width="17" style="1" customWidth="1"/>
    <col min="7429" max="7429" width="15.85546875" style="1" customWidth="1"/>
    <col min="7430" max="7430" width="15" style="1" customWidth="1"/>
    <col min="7431" max="7431" width="14.28515625" style="1" customWidth="1"/>
    <col min="7432" max="7432" width="8.28515625" style="1" customWidth="1"/>
    <col min="7433" max="7433" width="13.7109375" style="1" customWidth="1"/>
    <col min="7434" max="7434" width="13.85546875" style="1" customWidth="1"/>
    <col min="7435" max="7435" width="9.140625" style="1"/>
    <col min="7436" max="7436" width="11.7109375" style="1" bestFit="1" customWidth="1"/>
    <col min="7437" max="7437" width="12" style="1" customWidth="1"/>
    <col min="7438" max="7438" width="9.140625" style="1"/>
    <col min="7439" max="7439" width="12.7109375" style="1" customWidth="1"/>
    <col min="7440" max="7670" width="9.140625" style="1"/>
    <col min="7671" max="7671" width="32.140625" style="1" customWidth="1"/>
    <col min="7672" max="7683" width="0" style="1" hidden="1" customWidth="1"/>
    <col min="7684" max="7684" width="17" style="1" customWidth="1"/>
    <col min="7685" max="7685" width="15.85546875" style="1" customWidth="1"/>
    <col min="7686" max="7686" width="15" style="1" customWidth="1"/>
    <col min="7687" max="7687" width="14.28515625" style="1" customWidth="1"/>
    <col min="7688" max="7688" width="8.28515625" style="1" customWidth="1"/>
    <col min="7689" max="7689" width="13.7109375" style="1" customWidth="1"/>
    <col min="7690" max="7690" width="13.85546875" style="1" customWidth="1"/>
    <col min="7691" max="7691" width="9.140625" style="1"/>
    <col min="7692" max="7692" width="11.7109375" style="1" bestFit="1" customWidth="1"/>
    <col min="7693" max="7693" width="12" style="1" customWidth="1"/>
    <col min="7694" max="7694" width="9.140625" style="1"/>
    <col min="7695" max="7695" width="12.7109375" style="1" customWidth="1"/>
    <col min="7696" max="7926" width="9.140625" style="1"/>
    <col min="7927" max="7927" width="32.140625" style="1" customWidth="1"/>
    <col min="7928" max="7939" width="0" style="1" hidden="1" customWidth="1"/>
    <col min="7940" max="7940" width="17" style="1" customWidth="1"/>
    <col min="7941" max="7941" width="15.85546875" style="1" customWidth="1"/>
    <col min="7942" max="7942" width="15" style="1" customWidth="1"/>
    <col min="7943" max="7943" width="14.28515625" style="1" customWidth="1"/>
    <col min="7944" max="7944" width="8.28515625" style="1" customWidth="1"/>
    <col min="7945" max="7945" width="13.7109375" style="1" customWidth="1"/>
    <col min="7946" max="7946" width="13.85546875" style="1" customWidth="1"/>
    <col min="7947" max="7947" width="9.140625" style="1"/>
    <col min="7948" max="7948" width="11.7109375" style="1" bestFit="1" customWidth="1"/>
    <col min="7949" max="7949" width="12" style="1" customWidth="1"/>
    <col min="7950" max="7950" width="9.140625" style="1"/>
    <col min="7951" max="7951" width="12.7109375" style="1" customWidth="1"/>
    <col min="7952" max="8182" width="9.140625" style="1"/>
    <col min="8183" max="8183" width="32.140625" style="1" customWidth="1"/>
    <col min="8184" max="8195" width="0" style="1" hidden="1" customWidth="1"/>
    <col min="8196" max="8196" width="17" style="1" customWidth="1"/>
    <col min="8197" max="8197" width="15.85546875" style="1" customWidth="1"/>
    <col min="8198" max="8198" width="15" style="1" customWidth="1"/>
    <col min="8199" max="8199" width="14.28515625" style="1" customWidth="1"/>
    <col min="8200" max="8200" width="8.28515625" style="1" customWidth="1"/>
    <col min="8201" max="8201" width="13.7109375" style="1" customWidth="1"/>
    <col min="8202" max="8202" width="13.85546875" style="1" customWidth="1"/>
    <col min="8203" max="8203" width="9.140625" style="1"/>
    <col min="8204" max="8204" width="11.7109375" style="1" bestFit="1" customWidth="1"/>
    <col min="8205" max="8205" width="12" style="1" customWidth="1"/>
    <col min="8206" max="8206" width="9.140625" style="1"/>
    <col min="8207" max="8207" width="12.7109375" style="1" customWidth="1"/>
    <col min="8208" max="8438" width="9.140625" style="1"/>
    <col min="8439" max="8439" width="32.140625" style="1" customWidth="1"/>
    <col min="8440" max="8451" width="0" style="1" hidden="1" customWidth="1"/>
    <col min="8452" max="8452" width="17" style="1" customWidth="1"/>
    <col min="8453" max="8453" width="15.85546875" style="1" customWidth="1"/>
    <col min="8454" max="8454" width="15" style="1" customWidth="1"/>
    <col min="8455" max="8455" width="14.28515625" style="1" customWidth="1"/>
    <col min="8456" max="8456" width="8.28515625" style="1" customWidth="1"/>
    <col min="8457" max="8457" width="13.7109375" style="1" customWidth="1"/>
    <col min="8458" max="8458" width="13.85546875" style="1" customWidth="1"/>
    <col min="8459" max="8459" width="9.140625" style="1"/>
    <col min="8460" max="8460" width="11.7109375" style="1" bestFit="1" customWidth="1"/>
    <col min="8461" max="8461" width="12" style="1" customWidth="1"/>
    <col min="8462" max="8462" width="9.140625" style="1"/>
    <col min="8463" max="8463" width="12.7109375" style="1" customWidth="1"/>
    <col min="8464" max="8694" width="9.140625" style="1"/>
    <col min="8695" max="8695" width="32.140625" style="1" customWidth="1"/>
    <col min="8696" max="8707" width="0" style="1" hidden="1" customWidth="1"/>
    <col min="8708" max="8708" width="17" style="1" customWidth="1"/>
    <col min="8709" max="8709" width="15.85546875" style="1" customWidth="1"/>
    <col min="8710" max="8710" width="15" style="1" customWidth="1"/>
    <col min="8711" max="8711" width="14.28515625" style="1" customWidth="1"/>
    <col min="8712" max="8712" width="8.28515625" style="1" customWidth="1"/>
    <col min="8713" max="8713" width="13.7109375" style="1" customWidth="1"/>
    <col min="8714" max="8714" width="13.85546875" style="1" customWidth="1"/>
    <col min="8715" max="8715" width="9.140625" style="1"/>
    <col min="8716" max="8716" width="11.7109375" style="1" bestFit="1" customWidth="1"/>
    <col min="8717" max="8717" width="12" style="1" customWidth="1"/>
    <col min="8718" max="8718" width="9.140625" style="1"/>
    <col min="8719" max="8719" width="12.7109375" style="1" customWidth="1"/>
    <col min="8720" max="8950" width="9.140625" style="1"/>
    <col min="8951" max="8951" width="32.140625" style="1" customWidth="1"/>
    <col min="8952" max="8963" width="0" style="1" hidden="1" customWidth="1"/>
    <col min="8964" max="8964" width="17" style="1" customWidth="1"/>
    <col min="8965" max="8965" width="15.85546875" style="1" customWidth="1"/>
    <col min="8966" max="8966" width="15" style="1" customWidth="1"/>
    <col min="8967" max="8967" width="14.28515625" style="1" customWidth="1"/>
    <col min="8968" max="8968" width="8.28515625" style="1" customWidth="1"/>
    <col min="8969" max="8969" width="13.7109375" style="1" customWidth="1"/>
    <col min="8970" max="8970" width="13.85546875" style="1" customWidth="1"/>
    <col min="8971" max="8971" width="9.140625" style="1"/>
    <col min="8972" max="8972" width="11.7109375" style="1" bestFit="1" customWidth="1"/>
    <col min="8973" max="8973" width="12" style="1" customWidth="1"/>
    <col min="8974" max="8974" width="9.140625" style="1"/>
    <col min="8975" max="8975" width="12.7109375" style="1" customWidth="1"/>
    <col min="8976" max="9206" width="9.140625" style="1"/>
    <col min="9207" max="9207" width="32.140625" style="1" customWidth="1"/>
    <col min="9208" max="9219" width="0" style="1" hidden="1" customWidth="1"/>
    <col min="9220" max="9220" width="17" style="1" customWidth="1"/>
    <col min="9221" max="9221" width="15.85546875" style="1" customWidth="1"/>
    <col min="9222" max="9222" width="15" style="1" customWidth="1"/>
    <col min="9223" max="9223" width="14.28515625" style="1" customWidth="1"/>
    <col min="9224" max="9224" width="8.28515625" style="1" customWidth="1"/>
    <col min="9225" max="9225" width="13.7109375" style="1" customWidth="1"/>
    <col min="9226" max="9226" width="13.85546875" style="1" customWidth="1"/>
    <col min="9227" max="9227" width="9.140625" style="1"/>
    <col min="9228" max="9228" width="11.7109375" style="1" bestFit="1" customWidth="1"/>
    <col min="9229" max="9229" width="12" style="1" customWidth="1"/>
    <col min="9230" max="9230" width="9.140625" style="1"/>
    <col min="9231" max="9231" width="12.7109375" style="1" customWidth="1"/>
    <col min="9232" max="9462" width="9.140625" style="1"/>
    <col min="9463" max="9463" width="32.140625" style="1" customWidth="1"/>
    <col min="9464" max="9475" width="0" style="1" hidden="1" customWidth="1"/>
    <col min="9476" max="9476" width="17" style="1" customWidth="1"/>
    <col min="9477" max="9477" width="15.85546875" style="1" customWidth="1"/>
    <col min="9478" max="9478" width="15" style="1" customWidth="1"/>
    <col min="9479" max="9479" width="14.28515625" style="1" customWidth="1"/>
    <col min="9480" max="9480" width="8.28515625" style="1" customWidth="1"/>
    <col min="9481" max="9481" width="13.7109375" style="1" customWidth="1"/>
    <col min="9482" max="9482" width="13.85546875" style="1" customWidth="1"/>
    <col min="9483" max="9483" width="9.140625" style="1"/>
    <col min="9484" max="9484" width="11.7109375" style="1" bestFit="1" customWidth="1"/>
    <col min="9485" max="9485" width="12" style="1" customWidth="1"/>
    <col min="9486" max="9486" width="9.140625" style="1"/>
    <col min="9487" max="9487" width="12.7109375" style="1" customWidth="1"/>
    <col min="9488" max="9718" width="9.140625" style="1"/>
    <col min="9719" max="9719" width="32.140625" style="1" customWidth="1"/>
    <col min="9720" max="9731" width="0" style="1" hidden="1" customWidth="1"/>
    <col min="9732" max="9732" width="17" style="1" customWidth="1"/>
    <col min="9733" max="9733" width="15.85546875" style="1" customWidth="1"/>
    <col min="9734" max="9734" width="15" style="1" customWidth="1"/>
    <col min="9735" max="9735" width="14.28515625" style="1" customWidth="1"/>
    <col min="9736" max="9736" width="8.28515625" style="1" customWidth="1"/>
    <col min="9737" max="9737" width="13.7109375" style="1" customWidth="1"/>
    <col min="9738" max="9738" width="13.85546875" style="1" customWidth="1"/>
    <col min="9739" max="9739" width="9.140625" style="1"/>
    <col min="9740" max="9740" width="11.7109375" style="1" bestFit="1" customWidth="1"/>
    <col min="9741" max="9741" width="12" style="1" customWidth="1"/>
    <col min="9742" max="9742" width="9.140625" style="1"/>
    <col min="9743" max="9743" width="12.7109375" style="1" customWidth="1"/>
    <col min="9744" max="9974" width="9.140625" style="1"/>
    <col min="9975" max="9975" width="32.140625" style="1" customWidth="1"/>
    <col min="9976" max="9987" width="0" style="1" hidden="1" customWidth="1"/>
    <col min="9988" max="9988" width="17" style="1" customWidth="1"/>
    <col min="9989" max="9989" width="15.85546875" style="1" customWidth="1"/>
    <col min="9990" max="9990" width="15" style="1" customWidth="1"/>
    <col min="9991" max="9991" width="14.28515625" style="1" customWidth="1"/>
    <col min="9992" max="9992" width="8.28515625" style="1" customWidth="1"/>
    <col min="9993" max="9993" width="13.7109375" style="1" customWidth="1"/>
    <col min="9994" max="9994" width="13.85546875" style="1" customWidth="1"/>
    <col min="9995" max="9995" width="9.140625" style="1"/>
    <col min="9996" max="9996" width="11.7109375" style="1" bestFit="1" customWidth="1"/>
    <col min="9997" max="9997" width="12" style="1" customWidth="1"/>
    <col min="9998" max="9998" width="9.140625" style="1"/>
    <col min="9999" max="9999" width="12.7109375" style="1" customWidth="1"/>
    <col min="10000" max="10230" width="9.140625" style="1"/>
    <col min="10231" max="10231" width="32.140625" style="1" customWidth="1"/>
    <col min="10232" max="10243" width="0" style="1" hidden="1" customWidth="1"/>
    <col min="10244" max="10244" width="17" style="1" customWidth="1"/>
    <col min="10245" max="10245" width="15.85546875" style="1" customWidth="1"/>
    <col min="10246" max="10246" width="15" style="1" customWidth="1"/>
    <col min="10247" max="10247" width="14.28515625" style="1" customWidth="1"/>
    <col min="10248" max="10248" width="8.28515625" style="1" customWidth="1"/>
    <col min="10249" max="10249" width="13.7109375" style="1" customWidth="1"/>
    <col min="10250" max="10250" width="13.85546875" style="1" customWidth="1"/>
    <col min="10251" max="10251" width="9.140625" style="1"/>
    <col min="10252" max="10252" width="11.7109375" style="1" bestFit="1" customWidth="1"/>
    <col min="10253" max="10253" width="12" style="1" customWidth="1"/>
    <col min="10254" max="10254" width="9.140625" style="1"/>
    <col min="10255" max="10255" width="12.7109375" style="1" customWidth="1"/>
    <col min="10256" max="10486" width="9.140625" style="1"/>
    <col min="10487" max="10487" width="32.140625" style="1" customWidth="1"/>
    <col min="10488" max="10499" width="0" style="1" hidden="1" customWidth="1"/>
    <col min="10500" max="10500" width="17" style="1" customWidth="1"/>
    <col min="10501" max="10501" width="15.85546875" style="1" customWidth="1"/>
    <col min="10502" max="10502" width="15" style="1" customWidth="1"/>
    <col min="10503" max="10503" width="14.28515625" style="1" customWidth="1"/>
    <col min="10504" max="10504" width="8.28515625" style="1" customWidth="1"/>
    <col min="10505" max="10505" width="13.7109375" style="1" customWidth="1"/>
    <col min="10506" max="10506" width="13.85546875" style="1" customWidth="1"/>
    <col min="10507" max="10507" width="9.140625" style="1"/>
    <col min="10508" max="10508" width="11.7109375" style="1" bestFit="1" customWidth="1"/>
    <col min="10509" max="10509" width="12" style="1" customWidth="1"/>
    <col min="10510" max="10510" width="9.140625" style="1"/>
    <col min="10511" max="10511" width="12.7109375" style="1" customWidth="1"/>
    <col min="10512" max="10742" width="9.140625" style="1"/>
    <col min="10743" max="10743" width="32.140625" style="1" customWidth="1"/>
    <col min="10744" max="10755" width="0" style="1" hidden="1" customWidth="1"/>
    <col min="10756" max="10756" width="17" style="1" customWidth="1"/>
    <col min="10757" max="10757" width="15.85546875" style="1" customWidth="1"/>
    <col min="10758" max="10758" width="15" style="1" customWidth="1"/>
    <col min="10759" max="10759" width="14.28515625" style="1" customWidth="1"/>
    <col min="10760" max="10760" width="8.28515625" style="1" customWidth="1"/>
    <col min="10761" max="10761" width="13.7109375" style="1" customWidth="1"/>
    <col min="10762" max="10762" width="13.85546875" style="1" customWidth="1"/>
    <col min="10763" max="10763" width="9.140625" style="1"/>
    <col min="10764" max="10764" width="11.7109375" style="1" bestFit="1" customWidth="1"/>
    <col min="10765" max="10765" width="12" style="1" customWidth="1"/>
    <col min="10766" max="10766" width="9.140625" style="1"/>
    <col min="10767" max="10767" width="12.7109375" style="1" customWidth="1"/>
    <col min="10768" max="10998" width="9.140625" style="1"/>
    <col min="10999" max="10999" width="32.140625" style="1" customWidth="1"/>
    <col min="11000" max="11011" width="0" style="1" hidden="1" customWidth="1"/>
    <col min="11012" max="11012" width="17" style="1" customWidth="1"/>
    <col min="11013" max="11013" width="15.85546875" style="1" customWidth="1"/>
    <col min="11014" max="11014" width="15" style="1" customWidth="1"/>
    <col min="11015" max="11015" width="14.28515625" style="1" customWidth="1"/>
    <col min="11016" max="11016" width="8.28515625" style="1" customWidth="1"/>
    <col min="11017" max="11017" width="13.7109375" style="1" customWidth="1"/>
    <col min="11018" max="11018" width="13.85546875" style="1" customWidth="1"/>
    <col min="11019" max="11019" width="9.140625" style="1"/>
    <col min="11020" max="11020" width="11.7109375" style="1" bestFit="1" customWidth="1"/>
    <col min="11021" max="11021" width="12" style="1" customWidth="1"/>
    <col min="11022" max="11022" width="9.140625" style="1"/>
    <col min="11023" max="11023" width="12.7109375" style="1" customWidth="1"/>
    <col min="11024" max="11254" width="9.140625" style="1"/>
    <col min="11255" max="11255" width="32.140625" style="1" customWidth="1"/>
    <col min="11256" max="11267" width="0" style="1" hidden="1" customWidth="1"/>
    <col min="11268" max="11268" width="17" style="1" customWidth="1"/>
    <col min="11269" max="11269" width="15.85546875" style="1" customWidth="1"/>
    <col min="11270" max="11270" width="15" style="1" customWidth="1"/>
    <col min="11271" max="11271" width="14.28515625" style="1" customWidth="1"/>
    <col min="11272" max="11272" width="8.28515625" style="1" customWidth="1"/>
    <col min="11273" max="11273" width="13.7109375" style="1" customWidth="1"/>
    <col min="11274" max="11274" width="13.85546875" style="1" customWidth="1"/>
    <col min="11275" max="11275" width="9.140625" style="1"/>
    <col min="11276" max="11276" width="11.7109375" style="1" bestFit="1" customWidth="1"/>
    <col min="11277" max="11277" width="12" style="1" customWidth="1"/>
    <col min="11278" max="11278" width="9.140625" style="1"/>
    <col min="11279" max="11279" width="12.7109375" style="1" customWidth="1"/>
    <col min="11280" max="11510" width="9.140625" style="1"/>
    <col min="11511" max="11511" width="32.140625" style="1" customWidth="1"/>
    <col min="11512" max="11523" width="0" style="1" hidden="1" customWidth="1"/>
    <col min="11524" max="11524" width="17" style="1" customWidth="1"/>
    <col min="11525" max="11525" width="15.85546875" style="1" customWidth="1"/>
    <col min="11526" max="11526" width="15" style="1" customWidth="1"/>
    <col min="11527" max="11527" width="14.28515625" style="1" customWidth="1"/>
    <col min="11528" max="11528" width="8.28515625" style="1" customWidth="1"/>
    <col min="11529" max="11529" width="13.7109375" style="1" customWidth="1"/>
    <col min="11530" max="11530" width="13.85546875" style="1" customWidth="1"/>
    <col min="11531" max="11531" width="9.140625" style="1"/>
    <col min="11532" max="11532" width="11.7109375" style="1" bestFit="1" customWidth="1"/>
    <col min="11533" max="11533" width="12" style="1" customWidth="1"/>
    <col min="11534" max="11534" width="9.140625" style="1"/>
    <col min="11535" max="11535" width="12.7109375" style="1" customWidth="1"/>
    <col min="11536" max="11766" width="9.140625" style="1"/>
    <col min="11767" max="11767" width="32.140625" style="1" customWidth="1"/>
    <col min="11768" max="11779" width="0" style="1" hidden="1" customWidth="1"/>
    <col min="11780" max="11780" width="17" style="1" customWidth="1"/>
    <col min="11781" max="11781" width="15.85546875" style="1" customWidth="1"/>
    <col min="11782" max="11782" width="15" style="1" customWidth="1"/>
    <col min="11783" max="11783" width="14.28515625" style="1" customWidth="1"/>
    <col min="11784" max="11784" width="8.28515625" style="1" customWidth="1"/>
    <col min="11785" max="11785" width="13.7109375" style="1" customWidth="1"/>
    <col min="11786" max="11786" width="13.85546875" style="1" customWidth="1"/>
    <col min="11787" max="11787" width="9.140625" style="1"/>
    <col min="11788" max="11788" width="11.7109375" style="1" bestFit="1" customWidth="1"/>
    <col min="11789" max="11789" width="12" style="1" customWidth="1"/>
    <col min="11790" max="11790" width="9.140625" style="1"/>
    <col min="11791" max="11791" width="12.7109375" style="1" customWidth="1"/>
    <col min="11792" max="12022" width="9.140625" style="1"/>
    <col min="12023" max="12023" width="32.140625" style="1" customWidth="1"/>
    <col min="12024" max="12035" width="0" style="1" hidden="1" customWidth="1"/>
    <col min="12036" max="12036" width="17" style="1" customWidth="1"/>
    <col min="12037" max="12037" width="15.85546875" style="1" customWidth="1"/>
    <col min="12038" max="12038" width="15" style="1" customWidth="1"/>
    <col min="12039" max="12039" width="14.28515625" style="1" customWidth="1"/>
    <col min="12040" max="12040" width="8.28515625" style="1" customWidth="1"/>
    <col min="12041" max="12041" width="13.7109375" style="1" customWidth="1"/>
    <col min="12042" max="12042" width="13.85546875" style="1" customWidth="1"/>
    <col min="12043" max="12043" width="9.140625" style="1"/>
    <col min="12044" max="12044" width="11.7109375" style="1" bestFit="1" customWidth="1"/>
    <col min="12045" max="12045" width="12" style="1" customWidth="1"/>
    <col min="12046" max="12046" width="9.140625" style="1"/>
    <col min="12047" max="12047" width="12.7109375" style="1" customWidth="1"/>
    <col min="12048" max="12278" width="9.140625" style="1"/>
    <col min="12279" max="12279" width="32.140625" style="1" customWidth="1"/>
    <col min="12280" max="12291" width="0" style="1" hidden="1" customWidth="1"/>
    <col min="12292" max="12292" width="17" style="1" customWidth="1"/>
    <col min="12293" max="12293" width="15.85546875" style="1" customWidth="1"/>
    <col min="12294" max="12294" width="15" style="1" customWidth="1"/>
    <col min="12295" max="12295" width="14.28515625" style="1" customWidth="1"/>
    <col min="12296" max="12296" width="8.28515625" style="1" customWidth="1"/>
    <col min="12297" max="12297" width="13.7109375" style="1" customWidth="1"/>
    <col min="12298" max="12298" width="13.85546875" style="1" customWidth="1"/>
    <col min="12299" max="12299" width="9.140625" style="1"/>
    <col min="12300" max="12300" width="11.7109375" style="1" bestFit="1" customWidth="1"/>
    <col min="12301" max="12301" width="12" style="1" customWidth="1"/>
    <col min="12302" max="12302" width="9.140625" style="1"/>
    <col min="12303" max="12303" width="12.7109375" style="1" customWidth="1"/>
    <col min="12304" max="12534" width="9.140625" style="1"/>
    <col min="12535" max="12535" width="32.140625" style="1" customWidth="1"/>
    <col min="12536" max="12547" width="0" style="1" hidden="1" customWidth="1"/>
    <col min="12548" max="12548" width="17" style="1" customWidth="1"/>
    <col min="12549" max="12549" width="15.85546875" style="1" customWidth="1"/>
    <col min="12550" max="12550" width="15" style="1" customWidth="1"/>
    <col min="12551" max="12551" width="14.28515625" style="1" customWidth="1"/>
    <col min="12552" max="12552" width="8.28515625" style="1" customWidth="1"/>
    <col min="12553" max="12553" width="13.7109375" style="1" customWidth="1"/>
    <col min="12554" max="12554" width="13.85546875" style="1" customWidth="1"/>
    <col min="12555" max="12555" width="9.140625" style="1"/>
    <col min="12556" max="12556" width="11.7109375" style="1" bestFit="1" customWidth="1"/>
    <col min="12557" max="12557" width="12" style="1" customWidth="1"/>
    <col min="12558" max="12558" width="9.140625" style="1"/>
    <col min="12559" max="12559" width="12.7109375" style="1" customWidth="1"/>
    <col min="12560" max="12790" width="9.140625" style="1"/>
    <col min="12791" max="12791" width="32.140625" style="1" customWidth="1"/>
    <col min="12792" max="12803" width="0" style="1" hidden="1" customWidth="1"/>
    <col min="12804" max="12804" width="17" style="1" customWidth="1"/>
    <col min="12805" max="12805" width="15.85546875" style="1" customWidth="1"/>
    <col min="12806" max="12806" width="15" style="1" customWidth="1"/>
    <col min="12807" max="12807" width="14.28515625" style="1" customWidth="1"/>
    <col min="12808" max="12808" width="8.28515625" style="1" customWidth="1"/>
    <col min="12809" max="12809" width="13.7109375" style="1" customWidth="1"/>
    <col min="12810" max="12810" width="13.85546875" style="1" customWidth="1"/>
    <col min="12811" max="12811" width="9.140625" style="1"/>
    <col min="12812" max="12812" width="11.7109375" style="1" bestFit="1" customWidth="1"/>
    <col min="12813" max="12813" width="12" style="1" customWidth="1"/>
    <col min="12814" max="12814" width="9.140625" style="1"/>
    <col min="12815" max="12815" width="12.7109375" style="1" customWidth="1"/>
    <col min="12816" max="13046" width="9.140625" style="1"/>
    <col min="13047" max="13047" width="32.140625" style="1" customWidth="1"/>
    <col min="13048" max="13059" width="0" style="1" hidden="1" customWidth="1"/>
    <col min="13060" max="13060" width="17" style="1" customWidth="1"/>
    <col min="13061" max="13061" width="15.85546875" style="1" customWidth="1"/>
    <col min="13062" max="13062" width="15" style="1" customWidth="1"/>
    <col min="13063" max="13063" width="14.28515625" style="1" customWidth="1"/>
    <col min="13064" max="13064" width="8.28515625" style="1" customWidth="1"/>
    <col min="13065" max="13065" width="13.7109375" style="1" customWidth="1"/>
    <col min="13066" max="13066" width="13.85546875" style="1" customWidth="1"/>
    <col min="13067" max="13067" width="9.140625" style="1"/>
    <col min="13068" max="13068" width="11.7109375" style="1" bestFit="1" customWidth="1"/>
    <col min="13069" max="13069" width="12" style="1" customWidth="1"/>
    <col min="13070" max="13070" width="9.140625" style="1"/>
    <col min="13071" max="13071" width="12.7109375" style="1" customWidth="1"/>
    <col min="13072" max="13302" width="9.140625" style="1"/>
    <col min="13303" max="13303" width="32.140625" style="1" customWidth="1"/>
    <col min="13304" max="13315" width="0" style="1" hidden="1" customWidth="1"/>
    <col min="13316" max="13316" width="17" style="1" customWidth="1"/>
    <col min="13317" max="13317" width="15.85546875" style="1" customWidth="1"/>
    <col min="13318" max="13318" width="15" style="1" customWidth="1"/>
    <col min="13319" max="13319" width="14.28515625" style="1" customWidth="1"/>
    <col min="13320" max="13320" width="8.28515625" style="1" customWidth="1"/>
    <col min="13321" max="13321" width="13.7109375" style="1" customWidth="1"/>
    <col min="13322" max="13322" width="13.85546875" style="1" customWidth="1"/>
    <col min="13323" max="13323" width="9.140625" style="1"/>
    <col min="13324" max="13324" width="11.7109375" style="1" bestFit="1" customWidth="1"/>
    <col min="13325" max="13325" width="12" style="1" customWidth="1"/>
    <col min="13326" max="13326" width="9.140625" style="1"/>
    <col min="13327" max="13327" width="12.7109375" style="1" customWidth="1"/>
    <col min="13328" max="13558" width="9.140625" style="1"/>
    <col min="13559" max="13559" width="32.140625" style="1" customWidth="1"/>
    <col min="13560" max="13571" width="0" style="1" hidden="1" customWidth="1"/>
    <col min="13572" max="13572" width="17" style="1" customWidth="1"/>
    <col min="13573" max="13573" width="15.85546875" style="1" customWidth="1"/>
    <col min="13574" max="13574" width="15" style="1" customWidth="1"/>
    <col min="13575" max="13575" width="14.28515625" style="1" customWidth="1"/>
    <col min="13576" max="13576" width="8.28515625" style="1" customWidth="1"/>
    <col min="13577" max="13577" width="13.7109375" style="1" customWidth="1"/>
    <col min="13578" max="13578" width="13.85546875" style="1" customWidth="1"/>
    <col min="13579" max="13579" width="9.140625" style="1"/>
    <col min="13580" max="13580" width="11.7109375" style="1" bestFit="1" customWidth="1"/>
    <col min="13581" max="13581" width="12" style="1" customWidth="1"/>
    <col min="13582" max="13582" width="9.140625" style="1"/>
    <col min="13583" max="13583" width="12.7109375" style="1" customWidth="1"/>
    <col min="13584" max="13814" width="9.140625" style="1"/>
    <col min="13815" max="13815" width="32.140625" style="1" customWidth="1"/>
    <col min="13816" max="13827" width="0" style="1" hidden="1" customWidth="1"/>
    <col min="13828" max="13828" width="17" style="1" customWidth="1"/>
    <col min="13829" max="13829" width="15.85546875" style="1" customWidth="1"/>
    <col min="13830" max="13830" width="15" style="1" customWidth="1"/>
    <col min="13831" max="13831" width="14.28515625" style="1" customWidth="1"/>
    <col min="13832" max="13832" width="8.28515625" style="1" customWidth="1"/>
    <col min="13833" max="13833" width="13.7109375" style="1" customWidth="1"/>
    <col min="13834" max="13834" width="13.85546875" style="1" customWidth="1"/>
    <col min="13835" max="13835" width="9.140625" style="1"/>
    <col min="13836" max="13836" width="11.7109375" style="1" bestFit="1" customWidth="1"/>
    <col min="13837" max="13837" width="12" style="1" customWidth="1"/>
    <col min="13838" max="13838" width="9.140625" style="1"/>
    <col min="13839" max="13839" width="12.7109375" style="1" customWidth="1"/>
    <col min="13840" max="14070" width="9.140625" style="1"/>
    <col min="14071" max="14071" width="32.140625" style="1" customWidth="1"/>
    <col min="14072" max="14083" width="0" style="1" hidden="1" customWidth="1"/>
    <col min="14084" max="14084" width="17" style="1" customWidth="1"/>
    <col min="14085" max="14085" width="15.85546875" style="1" customWidth="1"/>
    <col min="14086" max="14086" width="15" style="1" customWidth="1"/>
    <col min="14087" max="14087" width="14.28515625" style="1" customWidth="1"/>
    <col min="14088" max="14088" width="8.28515625" style="1" customWidth="1"/>
    <col min="14089" max="14089" width="13.7109375" style="1" customWidth="1"/>
    <col min="14090" max="14090" width="13.85546875" style="1" customWidth="1"/>
    <col min="14091" max="14091" width="9.140625" style="1"/>
    <col min="14092" max="14092" width="11.7109375" style="1" bestFit="1" customWidth="1"/>
    <col min="14093" max="14093" width="12" style="1" customWidth="1"/>
    <col min="14094" max="14094" width="9.140625" style="1"/>
    <col min="14095" max="14095" width="12.7109375" style="1" customWidth="1"/>
    <col min="14096" max="14326" width="9.140625" style="1"/>
    <col min="14327" max="14327" width="32.140625" style="1" customWidth="1"/>
    <col min="14328" max="14339" width="0" style="1" hidden="1" customWidth="1"/>
    <col min="14340" max="14340" width="17" style="1" customWidth="1"/>
    <col min="14341" max="14341" width="15.85546875" style="1" customWidth="1"/>
    <col min="14342" max="14342" width="15" style="1" customWidth="1"/>
    <col min="14343" max="14343" width="14.28515625" style="1" customWidth="1"/>
    <col min="14344" max="14344" width="8.28515625" style="1" customWidth="1"/>
    <col min="14345" max="14345" width="13.7109375" style="1" customWidth="1"/>
    <col min="14346" max="14346" width="13.85546875" style="1" customWidth="1"/>
    <col min="14347" max="14347" width="9.140625" style="1"/>
    <col min="14348" max="14348" width="11.7109375" style="1" bestFit="1" customWidth="1"/>
    <col min="14349" max="14349" width="12" style="1" customWidth="1"/>
    <col min="14350" max="14350" width="9.140625" style="1"/>
    <col min="14351" max="14351" width="12.7109375" style="1" customWidth="1"/>
    <col min="14352" max="14582" width="9.140625" style="1"/>
    <col min="14583" max="14583" width="32.140625" style="1" customWidth="1"/>
    <col min="14584" max="14595" width="0" style="1" hidden="1" customWidth="1"/>
    <col min="14596" max="14596" width="17" style="1" customWidth="1"/>
    <col min="14597" max="14597" width="15.85546875" style="1" customWidth="1"/>
    <col min="14598" max="14598" width="15" style="1" customWidth="1"/>
    <col min="14599" max="14599" width="14.28515625" style="1" customWidth="1"/>
    <col min="14600" max="14600" width="8.28515625" style="1" customWidth="1"/>
    <col min="14601" max="14601" width="13.7109375" style="1" customWidth="1"/>
    <col min="14602" max="14602" width="13.85546875" style="1" customWidth="1"/>
    <col min="14603" max="14603" width="9.140625" style="1"/>
    <col min="14604" max="14604" width="11.7109375" style="1" bestFit="1" customWidth="1"/>
    <col min="14605" max="14605" width="12" style="1" customWidth="1"/>
    <col min="14606" max="14606" width="9.140625" style="1"/>
    <col min="14607" max="14607" width="12.7109375" style="1" customWidth="1"/>
    <col min="14608" max="14838" width="9.140625" style="1"/>
    <col min="14839" max="14839" width="32.140625" style="1" customWidth="1"/>
    <col min="14840" max="14851" width="0" style="1" hidden="1" customWidth="1"/>
    <col min="14852" max="14852" width="17" style="1" customWidth="1"/>
    <col min="14853" max="14853" width="15.85546875" style="1" customWidth="1"/>
    <col min="14854" max="14854" width="15" style="1" customWidth="1"/>
    <col min="14855" max="14855" width="14.28515625" style="1" customWidth="1"/>
    <col min="14856" max="14856" width="8.28515625" style="1" customWidth="1"/>
    <col min="14857" max="14857" width="13.7109375" style="1" customWidth="1"/>
    <col min="14858" max="14858" width="13.85546875" style="1" customWidth="1"/>
    <col min="14859" max="14859" width="9.140625" style="1"/>
    <col min="14860" max="14860" width="11.7109375" style="1" bestFit="1" customWidth="1"/>
    <col min="14861" max="14861" width="12" style="1" customWidth="1"/>
    <col min="14862" max="14862" width="9.140625" style="1"/>
    <col min="14863" max="14863" width="12.7109375" style="1" customWidth="1"/>
    <col min="14864" max="15094" width="9.140625" style="1"/>
    <col min="15095" max="15095" width="32.140625" style="1" customWidth="1"/>
    <col min="15096" max="15107" width="0" style="1" hidden="1" customWidth="1"/>
    <col min="15108" max="15108" width="17" style="1" customWidth="1"/>
    <col min="15109" max="15109" width="15.85546875" style="1" customWidth="1"/>
    <col min="15110" max="15110" width="15" style="1" customWidth="1"/>
    <col min="15111" max="15111" width="14.28515625" style="1" customWidth="1"/>
    <col min="15112" max="15112" width="8.28515625" style="1" customWidth="1"/>
    <col min="15113" max="15113" width="13.7109375" style="1" customWidth="1"/>
    <col min="15114" max="15114" width="13.85546875" style="1" customWidth="1"/>
    <col min="15115" max="15115" width="9.140625" style="1"/>
    <col min="15116" max="15116" width="11.7109375" style="1" bestFit="1" customWidth="1"/>
    <col min="15117" max="15117" width="12" style="1" customWidth="1"/>
    <col min="15118" max="15118" width="9.140625" style="1"/>
    <col min="15119" max="15119" width="12.7109375" style="1" customWidth="1"/>
    <col min="15120" max="15350" width="9.140625" style="1"/>
    <col min="15351" max="15351" width="32.140625" style="1" customWidth="1"/>
    <col min="15352" max="15363" width="0" style="1" hidden="1" customWidth="1"/>
    <col min="15364" max="15364" width="17" style="1" customWidth="1"/>
    <col min="15365" max="15365" width="15.85546875" style="1" customWidth="1"/>
    <col min="15366" max="15366" width="15" style="1" customWidth="1"/>
    <col min="15367" max="15367" width="14.28515625" style="1" customWidth="1"/>
    <col min="15368" max="15368" width="8.28515625" style="1" customWidth="1"/>
    <col min="15369" max="15369" width="13.7109375" style="1" customWidth="1"/>
    <col min="15370" max="15370" width="13.85546875" style="1" customWidth="1"/>
    <col min="15371" max="15371" width="9.140625" style="1"/>
    <col min="15372" max="15372" width="11.7109375" style="1" bestFit="1" customWidth="1"/>
    <col min="15373" max="15373" width="12" style="1" customWidth="1"/>
    <col min="15374" max="15374" width="9.140625" style="1"/>
    <col min="15375" max="15375" width="12.7109375" style="1" customWidth="1"/>
    <col min="15376" max="15606" width="9.140625" style="1"/>
    <col min="15607" max="15607" width="32.140625" style="1" customWidth="1"/>
    <col min="15608" max="15619" width="0" style="1" hidden="1" customWidth="1"/>
    <col min="15620" max="15620" width="17" style="1" customWidth="1"/>
    <col min="15621" max="15621" width="15.85546875" style="1" customWidth="1"/>
    <col min="15622" max="15622" width="15" style="1" customWidth="1"/>
    <col min="15623" max="15623" width="14.28515625" style="1" customWidth="1"/>
    <col min="15624" max="15624" width="8.28515625" style="1" customWidth="1"/>
    <col min="15625" max="15625" width="13.7109375" style="1" customWidth="1"/>
    <col min="15626" max="15626" width="13.85546875" style="1" customWidth="1"/>
    <col min="15627" max="15627" width="9.140625" style="1"/>
    <col min="15628" max="15628" width="11.7109375" style="1" bestFit="1" customWidth="1"/>
    <col min="15629" max="15629" width="12" style="1" customWidth="1"/>
    <col min="15630" max="15630" width="9.140625" style="1"/>
    <col min="15631" max="15631" width="12.7109375" style="1" customWidth="1"/>
    <col min="15632" max="15862" width="9.140625" style="1"/>
    <col min="15863" max="15863" width="32.140625" style="1" customWidth="1"/>
    <col min="15864" max="15875" width="0" style="1" hidden="1" customWidth="1"/>
    <col min="15876" max="15876" width="17" style="1" customWidth="1"/>
    <col min="15877" max="15877" width="15.85546875" style="1" customWidth="1"/>
    <col min="15878" max="15878" width="15" style="1" customWidth="1"/>
    <col min="15879" max="15879" width="14.28515625" style="1" customWidth="1"/>
    <col min="15880" max="15880" width="8.28515625" style="1" customWidth="1"/>
    <col min="15881" max="15881" width="13.7109375" style="1" customWidth="1"/>
    <col min="15882" max="15882" width="13.85546875" style="1" customWidth="1"/>
    <col min="15883" max="15883" width="9.140625" style="1"/>
    <col min="15884" max="15884" width="11.7109375" style="1" bestFit="1" customWidth="1"/>
    <col min="15885" max="15885" width="12" style="1" customWidth="1"/>
    <col min="15886" max="15886" width="9.140625" style="1"/>
    <col min="15887" max="15887" width="12.7109375" style="1" customWidth="1"/>
    <col min="15888" max="16118" width="9.140625" style="1"/>
    <col min="16119" max="16119" width="32.140625" style="1" customWidth="1"/>
    <col min="16120" max="16131" width="0" style="1" hidden="1" customWidth="1"/>
    <col min="16132" max="16132" width="17" style="1" customWidth="1"/>
    <col min="16133" max="16133" width="15.85546875" style="1" customWidth="1"/>
    <col min="16134" max="16134" width="15" style="1" customWidth="1"/>
    <col min="16135" max="16135" width="14.28515625" style="1" customWidth="1"/>
    <col min="16136" max="16136" width="8.28515625" style="1" customWidth="1"/>
    <col min="16137" max="16137" width="13.7109375" style="1" customWidth="1"/>
    <col min="16138" max="16138" width="13.85546875" style="1" customWidth="1"/>
    <col min="16139" max="16139" width="9.140625" style="1"/>
    <col min="16140" max="16140" width="11.7109375" style="1" bestFit="1" customWidth="1"/>
    <col min="16141" max="16141" width="12" style="1" customWidth="1"/>
    <col min="16142" max="16142" width="9.140625" style="1"/>
    <col min="16143" max="16143" width="12.7109375" style="1" customWidth="1"/>
    <col min="16144" max="16384" width="9.140625" style="1"/>
  </cols>
  <sheetData>
    <row r="1" spans="1:18" ht="16.5" customHeight="1" thickTop="1" x14ac:dyDescent="0.2">
      <c r="A1" s="576" t="s">
        <v>0</v>
      </c>
      <c r="B1" s="578" t="s">
        <v>1</v>
      </c>
      <c r="C1" s="580" t="s">
        <v>2</v>
      </c>
      <c r="D1" s="580" t="s">
        <v>3</v>
      </c>
      <c r="E1" s="580" t="s">
        <v>4</v>
      </c>
      <c r="F1" s="580" t="s">
        <v>5</v>
      </c>
      <c r="G1" s="584" t="s">
        <v>6</v>
      </c>
      <c r="H1" s="586" t="s">
        <v>7</v>
      </c>
      <c r="I1" s="588" t="s">
        <v>8</v>
      </c>
      <c r="J1" s="590" t="s">
        <v>9</v>
      </c>
    </row>
    <row r="2" spans="1:18" ht="26.25" customHeight="1" thickBot="1" x14ac:dyDescent="0.25">
      <c r="A2" s="577"/>
      <c r="B2" s="579"/>
      <c r="C2" s="581"/>
      <c r="D2" s="581"/>
      <c r="E2" s="581"/>
      <c r="F2" s="581"/>
      <c r="G2" s="585"/>
      <c r="H2" s="587"/>
      <c r="I2" s="589"/>
      <c r="J2" s="591"/>
    </row>
    <row r="3" spans="1:18" ht="17.25" thickTop="1" thickBot="1" x14ac:dyDescent="0.3">
      <c r="A3" s="2">
        <v>100</v>
      </c>
      <c r="B3" s="592" t="s">
        <v>10</v>
      </c>
      <c r="C3" s="593"/>
      <c r="D3" s="4">
        <v>7281076.1700000009</v>
      </c>
      <c r="E3" s="4">
        <v>7988329.25</v>
      </c>
      <c r="F3" s="3">
        <v>7480484</v>
      </c>
      <c r="G3" s="5">
        <v>7905450</v>
      </c>
      <c r="H3" s="6">
        <v>1.0568099604250207</v>
      </c>
      <c r="I3" s="5">
        <v>8378709</v>
      </c>
      <c r="J3" s="7">
        <v>8388962</v>
      </c>
      <c r="M3" s="8"/>
    </row>
    <row r="4" spans="1:18" ht="15.75" thickBot="1" x14ac:dyDescent="0.3">
      <c r="A4" s="9">
        <v>110</v>
      </c>
      <c r="B4" s="594" t="s">
        <v>11</v>
      </c>
      <c r="C4" s="595"/>
      <c r="D4" s="11">
        <v>6368965.2300000004</v>
      </c>
      <c r="E4" s="11">
        <v>7093467.6699999999</v>
      </c>
      <c r="F4" s="10">
        <v>6469034</v>
      </c>
      <c r="G4" s="12">
        <v>6850000</v>
      </c>
      <c r="H4" s="13">
        <v>1.0588907091847097</v>
      </c>
      <c r="I4" s="12">
        <v>7292759</v>
      </c>
      <c r="J4" s="14">
        <v>7303012</v>
      </c>
      <c r="L4" s="15"/>
      <c r="M4" s="15"/>
      <c r="N4" s="16"/>
    </row>
    <row r="5" spans="1:18" ht="15.75" thickBot="1" x14ac:dyDescent="0.3">
      <c r="A5" s="596"/>
      <c r="B5" s="599"/>
      <c r="C5" s="17" t="s">
        <v>12</v>
      </c>
      <c r="D5" s="18">
        <v>6368965.2300000004</v>
      </c>
      <c r="E5" s="18">
        <v>7093467.6699999999</v>
      </c>
      <c r="F5" s="19">
        <v>6469034</v>
      </c>
      <c r="G5" s="19">
        <v>6850000</v>
      </c>
      <c r="H5" s="13">
        <v>1.0588907091847097</v>
      </c>
      <c r="I5" s="20">
        <v>7292759</v>
      </c>
      <c r="J5" s="21">
        <v>7303012</v>
      </c>
      <c r="L5" s="8"/>
      <c r="M5" s="8"/>
      <c r="N5" s="8"/>
      <c r="P5" s="8"/>
      <c r="R5" s="8"/>
    </row>
    <row r="6" spans="1:18" ht="13.5" hidden="1" thickBot="1" x14ac:dyDescent="0.25">
      <c r="A6" s="597"/>
      <c r="B6" s="600"/>
      <c r="C6" s="22" t="s">
        <v>13</v>
      </c>
      <c r="D6" s="26"/>
      <c r="E6" s="25"/>
      <c r="F6" s="26"/>
      <c r="G6" s="26"/>
      <c r="H6" s="27">
        <v>0</v>
      </c>
      <c r="I6" s="28"/>
      <c r="J6" s="29"/>
    </row>
    <row r="7" spans="1:18" ht="13.5" hidden="1" thickBot="1" x14ac:dyDescent="0.25">
      <c r="A7" s="597"/>
      <c r="B7" s="600"/>
      <c r="C7" s="30" t="s">
        <v>14</v>
      </c>
      <c r="D7" s="33"/>
      <c r="E7" s="32"/>
      <c r="F7" s="33"/>
      <c r="G7" s="33"/>
      <c r="H7" s="34">
        <v>0</v>
      </c>
      <c r="I7" s="35"/>
      <c r="J7" s="36"/>
      <c r="K7" s="8"/>
    </row>
    <row r="8" spans="1:18" ht="13.5" hidden="1" thickBot="1" x14ac:dyDescent="0.25">
      <c r="A8" s="597"/>
      <c r="B8" s="600"/>
      <c r="C8" s="30" t="s">
        <v>15</v>
      </c>
      <c r="D8" s="33"/>
      <c r="E8" s="32"/>
      <c r="F8" s="33"/>
      <c r="G8" s="33"/>
      <c r="H8" s="34">
        <v>0</v>
      </c>
      <c r="I8" s="35"/>
      <c r="J8" s="36"/>
      <c r="M8" s="8"/>
    </row>
    <row r="9" spans="1:18" ht="13.5" hidden="1" thickBot="1" x14ac:dyDescent="0.25">
      <c r="A9" s="598"/>
      <c r="B9" s="601"/>
      <c r="C9" s="37" t="s">
        <v>16</v>
      </c>
      <c r="D9" s="41"/>
      <c r="E9" s="40"/>
      <c r="F9" s="41"/>
      <c r="G9" s="41"/>
      <c r="H9" s="42">
        <v>0</v>
      </c>
      <c r="I9" s="43"/>
      <c r="J9" s="44"/>
    </row>
    <row r="10" spans="1:18" ht="15.75" thickBot="1" x14ac:dyDescent="0.3">
      <c r="A10" s="45">
        <v>120</v>
      </c>
      <c r="B10" s="582" t="s">
        <v>17</v>
      </c>
      <c r="C10" s="583"/>
      <c r="D10" s="46">
        <v>477910.94</v>
      </c>
      <c r="E10" s="47">
        <v>461578.98</v>
      </c>
      <c r="F10" s="48">
        <v>545000</v>
      </c>
      <c r="G10" s="48">
        <v>545000</v>
      </c>
      <c r="H10" s="13">
        <v>1</v>
      </c>
      <c r="I10" s="48">
        <v>545000</v>
      </c>
      <c r="J10" s="49">
        <v>545000</v>
      </c>
      <c r="L10" s="15"/>
      <c r="M10" s="8"/>
    </row>
    <row r="11" spans="1:18" ht="13.5" thickBot="1" x14ac:dyDescent="0.25">
      <c r="A11" s="602"/>
      <c r="B11" s="50">
        <v>121</v>
      </c>
      <c r="C11" s="51" t="s">
        <v>18</v>
      </c>
      <c r="D11" s="53">
        <v>477910.94</v>
      </c>
      <c r="E11" s="54">
        <v>461578.98</v>
      </c>
      <c r="F11" s="55">
        <v>545000</v>
      </c>
      <c r="G11" s="55">
        <v>545000</v>
      </c>
      <c r="H11" s="56">
        <v>1</v>
      </c>
      <c r="I11" s="55">
        <v>545000</v>
      </c>
      <c r="J11" s="57">
        <v>545000</v>
      </c>
    </row>
    <row r="12" spans="1:18" x14ac:dyDescent="0.2">
      <c r="A12" s="603"/>
      <c r="B12" s="605"/>
      <c r="C12" s="58" t="s">
        <v>19</v>
      </c>
      <c r="D12" s="61">
        <v>113964.55</v>
      </c>
      <c r="E12" s="61">
        <v>461578.98</v>
      </c>
      <c r="F12" s="62">
        <v>140000</v>
      </c>
      <c r="G12" s="62">
        <v>140000</v>
      </c>
      <c r="H12" s="27">
        <v>1</v>
      </c>
      <c r="I12" s="28">
        <v>140000</v>
      </c>
      <c r="J12" s="29">
        <v>140000</v>
      </c>
    </row>
    <row r="13" spans="1:18" x14ac:dyDescent="0.2">
      <c r="A13" s="603"/>
      <c r="B13" s="606"/>
      <c r="C13" s="30" t="s">
        <v>20</v>
      </c>
      <c r="D13" s="33">
        <v>324799.75</v>
      </c>
      <c r="E13" s="32"/>
      <c r="F13" s="33">
        <v>360000</v>
      </c>
      <c r="G13" s="33">
        <v>360000</v>
      </c>
      <c r="H13" s="34">
        <v>1</v>
      </c>
      <c r="I13" s="35">
        <v>360000</v>
      </c>
      <c r="J13" s="36">
        <v>360000</v>
      </c>
      <c r="L13" s="8"/>
    </row>
    <row r="14" spans="1:18" ht="13.5" thickBot="1" x14ac:dyDescent="0.25">
      <c r="A14" s="604"/>
      <c r="B14" s="607"/>
      <c r="C14" s="37" t="s">
        <v>21</v>
      </c>
      <c r="D14" s="65">
        <v>39146.639999999999</v>
      </c>
      <c r="E14" s="64"/>
      <c r="F14" s="65">
        <v>45000</v>
      </c>
      <c r="G14" s="65">
        <v>45000</v>
      </c>
      <c r="H14" s="42">
        <v>1</v>
      </c>
      <c r="I14" s="43">
        <v>45000</v>
      </c>
      <c r="J14" s="44">
        <v>45000</v>
      </c>
    </row>
    <row r="15" spans="1:18" ht="15.75" thickBot="1" x14ac:dyDescent="0.3">
      <c r="A15" s="45">
        <v>130</v>
      </c>
      <c r="B15" s="582" t="s">
        <v>22</v>
      </c>
      <c r="C15" s="583"/>
      <c r="D15" s="48">
        <v>434200</v>
      </c>
      <c r="E15" s="47">
        <v>433282.6</v>
      </c>
      <c r="F15" s="47">
        <v>466450</v>
      </c>
      <c r="G15" s="48">
        <v>510450</v>
      </c>
      <c r="H15" s="13">
        <v>1.094329510129703</v>
      </c>
      <c r="I15" s="48">
        <v>540950</v>
      </c>
      <c r="J15" s="49">
        <v>540950</v>
      </c>
    </row>
    <row r="16" spans="1:18" ht="13.5" thickBot="1" x14ac:dyDescent="0.25">
      <c r="A16" s="608"/>
      <c r="B16" s="66">
        <v>133</v>
      </c>
      <c r="C16" s="67" t="s">
        <v>23</v>
      </c>
      <c r="D16" s="70">
        <v>434200</v>
      </c>
      <c r="E16" s="71">
        <v>433282.6</v>
      </c>
      <c r="F16" s="71">
        <v>466450</v>
      </c>
      <c r="G16" s="70">
        <v>510450</v>
      </c>
      <c r="H16" s="13">
        <v>1.094329510129703</v>
      </c>
      <c r="I16" s="70">
        <v>540950</v>
      </c>
      <c r="J16" s="72">
        <v>540950</v>
      </c>
    </row>
    <row r="17" spans="1:13" x14ac:dyDescent="0.2">
      <c r="A17" s="609"/>
      <c r="B17" s="611"/>
      <c r="C17" s="73" t="s">
        <v>24</v>
      </c>
      <c r="D17" s="61">
        <v>11685.91</v>
      </c>
      <c r="E17" s="61">
        <v>11344.54</v>
      </c>
      <c r="F17" s="62">
        <v>11000</v>
      </c>
      <c r="G17" s="62">
        <v>11000</v>
      </c>
      <c r="H17" s="27">
        <v>1</v>
      </c>
      <c r="I17" s="28">
        <v>11000</v>
      </c>
      <c r="J17" s="29">
        <v>11000</v>
      </c>
      <c r="K17" s="8"/>
    </row>
    <row r="18" spans="1:13" x14ac:dyDescent="0.2">
      <c r="A18" s="609"/>
      <c r="B18" s="612"/>
      <c r="C18" s="75" t="s">
        <v>25</v>
      </c>
      <c r="D18" s="32">
        <v>332</v>
      </c>
      <c r="E18" s="32">
        <v>332</v>
      </c>
      <c r="F18" s="33">
        <v>300</v>
      </c>
      <c r="G18" s="33">
        <v>300</v>
      </c>
      <c r="H18" s="34">
        <v>1</v>
      </c>
      <c r="I18" s="35">
        <v>300</v>
      </c>
      <c r="J18" s="36">
        <v>300</v>
      </c>
    </row>
    <row r="19" spans="1:13" x14ac:dyDescent="0.2">
      <c r="A19" s="609"/>
      <c r="B19" s="612"/>
      <c r="C19" s="75" t="s">
        <v>26</v>
      </c>
      <c r="D19" s="32">
        <v>1190</v>
      </c>
      <c r="E19" s="32">
        <v>1148.33</v>
      </c>
      <c r="F19" s="33">
        <v>650</v>
      </c>
      <c r="G19" s="33">
        <v>650</v>
      </c>
      <c r="H19" s="34">
        <v>1</v>
      </c>
      <c r="I19" s="35">
        <v>650</v>
      </c>
      <c r="J19" s="36">
        <v>650</v>
      </c>
    </row>
    <row r="20" spans="1:13" x14ac:dyDescent="0.2">
      <c r="A20" s="609"/>
      <c r="B20" s="612"/>
      <c r="C20" s="75" t="s">
        <v>27</v>
      </c>
      <c r="D20" s="32">
        <v>13737</v>
      </c>
      <c r="E20" s="32">
        <v>16975</v>
      </c>
      <c r="F20" s="33">
        <v>2500</v>
      </c>
      <c r="G20" s="33">
        <v>2500</v>
      </c>
      <c r="H20" s="34">
        <v>1</v>
      </c>
      <c r="I20" s="35">
        <v>15000</v>
      </c>
      <c r="J20" s="36">
        <v>15000</v>
      </c>
    </row>
    <row r="21" spans="1:13" x14ac:dyDescent="0.2">
      <c r="A21" s="609"/>
      <c r="B21" s="612"/>
      <c r="C21" s="75" t="s">
        <v>28</v>
      </c>
      <c r="D21" s="32">
        <v>30880.28</v>
      </c>
      <c r="E21" s="32">
        <v>32198.11</v>
      </c>
      <c r="F21" s="33">
        <v>12000</v>
      </c>
      <c r="G21" s="33">
        <v>12000</v>
      </c>
      <c r="H21" s="34">
        <v>1</v>
      </c>
      <c r="I21" s="35">
        <v>30000</v>
      </c>
      <c r="J21" s="36">
        <v>30000</v>
      </c>
    </row>
    <row r="22" spans="1:13" x14ac:dyDescent="0.2">
      <c r="A22" s="609"/>
      <c r="B22" s="612"/>
      <c r="C22" s="75" t="s">
        <v>29</v>
      </c>
      <c r="D22" s="32">
        <v>235688.58</v>
      </c>
      <c r="E22" s="32">
        <v>223667.02000000002</v>
      </c>
      <c r="F22" s="33">
        <v>290000</v>
      </c>
      <c r="G22" s="33">
        <v>322000</v>
      </c>
      <c r="H22" s="34">
        <v>1.1103448275862069</v>
      </c>
      <c r="I22" s="35">
        <v>322000</v>
      </c>
      <c r="J22" s="36">
        <v>322000</v>
      </c>
      <c r="L22" s="8"/>
    </row>
    <row r="23" spans="1:13" ht="13.5" thickBot="1" x14ac:dyDescent="0.25">
      <c r="A23" s="610"/>
      <c r="B23" s="613"/>
      <c r="C23" s="77" t="s">
        <v>30</v>
      </c>
      <c r="D23" s="40">
        <v>140686.23000000001</v>
      </c>
      <c r="E23" s="40">
        <v>147617.60000000001</v>
      </c>
      <c r="F23" s="41">
        <v>150000</v>
      </c>
      <c r="G23" s="41">
        <v>162000</v>
      </c>
      <c r="H23" s="42">
        <v>1.08</v>
      </c>
      <c r="I23" s="43">
        <v>162000</v>
      </c>
      <c r="J23" s="44">
        <v>162000</v>
      </c>
      <c r="L23" s="8"/>
    </row>
    <row r="24" spans="1:13" ht="16.5" thickBot="1" x14ac:dyDescent="0.3">
      <c r="A24" s="79">
        <v>200</v>
      </c>
      <c r="B24" s="614" t="s">
        <v>31</v>
      </c>
      <c r="C24" s="615"/>
      <c r="D24" s="80">
        <v>1433521.3099999998</v>
      </c>
      <c r="E24" s="81">
        <v>1469960.26</v>
      </c>
      <c r="F24" s="81">
        <v>1107035</v>
      </c>
      <c r="G24" s="82">
        <v>1006900</v>
      </c>
      <c r="H24" s="13">
        <v>0.90954667196610761</v>
      </c>
      <c r="I24" s="82">
        <v>1006900</v>
      </c>
      <c r="J24" s="83">
        <v>1006900</v>
      </c>
      <c r="M24" s="8"/>
    </row>
    <row r="25" spans="1:13" ht="15.75" thickBot="1" x14ac:dyDescent="0.3">
      <c r="A25" s="84">
        <v>210</v>
      </c>
      <c r="B25" s="594" t="s">
        <v>32</v>
      </c>
      <c r="C25" s="616"/>
      <c r="D25" s="85">
        <v>507429.88</v>
      </c>
      <c r="E25" s="86">
        <v>529407.6</v>
      </c>
      <c r="F25" s="86">
        <v>520935</v>
      </c>
      <c r="G25" s="87">
        <v>463500</v>
      </c>
      <c r="H25" s="13">
        <v>0.88974632151803967</v>
      </c>
      <c r="I25" s="87">
        <v>463500</v>
      </c>
      <c r="J25" s="88">
        <v>463500</v>
      </c>
      <c r="M25" s="8"/>
    </row>
    <row r="26" spans="1:13" ht="13.5" thickBot="1" x14ac:dyDescent="0.25">
      <c r="A26" s="608" t="s">
        <v>33</v>
      </c>
      <c r="B26" s="50">
        <v>211</v>
      </c>
      <c r="C26" s="89" t="s">
        <v>32</v>
      </c>
      <c r="D26" s="68">
        <v>12500</v>
      </c>
      <c r="E26" s="69">
        <v>14371.43</v>
      </c>
      <c r="F26" s="69">
        <v>15000</v>
      </c>
      <c r="G26" s="70">
        <v>0</v>
      </c>
      <c r="H26" s="13">
        <v>0</v>
      </c>
      <c r="I26" s="70">
        <v>0</v>
      </c>
      <c r="J26" s="72">
        <v>0</v>
      </c>
    </row>
    <row r="27" spans="1:13" hidden="1" x14ac:dyDescent="0.2">
      <c r="A27" s="609"/>
      <c r="B27" s="605"/>
      <c r="C27" s="90" t="s">
        <v>34</v>
      </c>
      <c r="D27" s="62"/>
      <c r="E27" s="61"/>
      <c r="F27" s="62"/>
      <c r="G27" s="62"/>
      <c r="H27" s="27">
        <v>0</v>
      </c>
      <c r="I27" s="27"/>
      <c r="J27" s="93"/>
    </row>
    <row r="28" spans="1:13" hidden="1" x14ac:dyDescent="0.2">
      <c r="A28" s="609"/>
      <c r="B28" s="606"/>
      <c r="C28" s="94" t="s">
        <v>35</v>
      </c>
      <c r="D28" s="33"/>
      <c r="E28" s="32"/>
      <c r="F28" s="33"/>
      <c r="G28" s="33"/>
      <c r="H28" s="34">
        <v>0</v>
      </c>
      <c r="I28" s="34"/>
      <c r="J28" s="95"/>
    </row>
    <row r="29" spans="1:13" ht="13.5" thickBot="1" x14ac:dyDescent="0.25">
      <c r="A29" s="609"/>
      <c r="B29" s="607"/>
      <c r="C29" s="96" t="s">
        <v>36</v>
      </c>
      <c r="D29" s="65">
        <v>12500</v>
      </c>
      <c r="E29" s="64">
        <v>14371.43</v>
      </c>
      <c r="F29" s="65">
        <v>15000</v>
      </c>
      <c r="G29" s="65">
        <v>0</v>
      </c>
      <c r="H29" s="42">
        <v>0</v>
      </c>
      <c r="I29" s="43">
        <v>0</v>
      </c>
      <c r="J29" s="44">
        <v>0</v>
      </c>
      <c r="L29" s="8"/>
    </row>
    <row r="30" spans="1:13" ht="13.5" thickBot="1" x14ac:dyDescent="0.25">
      <c r="A30" s="609"/>
      <c r="B30" s="98">
        <v>212</v>
      </c>
      <c r="C30" s="99" t="s">
        <v>37</v>
      </c>
      <c r="D30" s="100">
        <v>494929.88</v>
      </c>
      <c r="E30" s="101">
        <v>515036.17</v>
      </c>
      <c r="F30" s="101">
        <v>505935</v>
      </c>
      <c r="G30" s="102">
        <v>463500</v>
      </c>
      <c r="H30" s="13">
        <v>0.91612558925553678</v>
      </c>
      <c r="I30" s="102">
        <v>463500</v>
      </c>
      <c r="J30" s="103">
        <v>463500</v>
      </c>
    </row>
    <row r="31" spans="1:13" x14ac:dyDescent="0.2">
      <c r="A31" s="609"/>
      <c r="B31" s="611"/>
      <c r="C31" s="90" t="s">
        <v>38</v>
      </c>
      <c r="D31" s="61">
        <v>118150.37</v>
      </c>
      <c r="E31" s="61">
        <v>136782.65000000002</v>
      </c>
      <c r="F31" s="62">
        <v>110000</v>
      </c>
      <c r="G31" s="62">
        <v>100000</v>
      </c>
      <c r="H31" s="27">
        <v>0.90909090909090906</v>
      </c>
      <c r="I31" s="62">
        <v>100000</v>
      </c>
      <c r="J31" s="104">
        <v>100000</v>
      </c>
    </row>
    <row r="32" spans="1:13" x14ac:dyDescent="0.2">
      <c r="A32" s="609"/>
      <c r="B32" s="612"/>
      <c r="C32" s="94" t="s">
        <v>39</v>
      </c>
      <c r="D32" s="32">
        <v>15581.52</v>
      </c>
      <c r="E32" s="32">
        <v>12642.68</v>
      </c>
      <c r="F32" s="33">
        <v>11000</v>
      </c>
      <c r="G32" s="33">
        <v>11000</v>
      </c>
      <c r="H32" s="34">
        <v>1</v>
      </c>
      <c r="I32" s="33">
        <v>11000</v>
      </c>
      <c r="J32" s="105">
        <v>11000</v>
      </c>
    </row>
    <row r="33" spans="1:17" x14ac:dyDescent="0.2">
      <c r="A33" s="609"/>
      <c r="B33" s="612"/>
      <c r="C33" s="106" t="s">
        <v>40</v>
      </c>
      <c r="D33" s="64">
        <v>127041.24</v>
      </c>
      <c r="E33" s="64">
        <v>128092.23</v>
      </c>
      <c r="F33" s="65">
        <v>127000</v>
      </c>
      <c r="G33" s="65">
        <v>127000</v>
      </c>
      <c r="H33" s="34">
        <v>1</v>
      </c>
      <c r="I33" s="65">
        <v>127000</v>
      </c>
      <c r="J33" s="107">
        <v>127000</v>
      </c>
    </row>
    <row r="34" spans="1:17" x14ac:dyDescent="0.2">
      <c r="A34" s="609"/>
      <c r="B34" s="612"/>
      <c r="C34" s="106" t="s">
        <v>41</v>
      </c>
      <c r="D34" s="64">
        <v>37761.699999999997</v>
      </c>
      <c r="E34" s="64">
        <v>19905.54</v>
      </c>
      <c r="F34" s="65">
        <v>45977</v>
      </c>
      <c r="G34" s="65">
        <v>32500</v>
      </c>
      <c r="H34" s="34">
        <v>0.70687517671879418</v>
      </c>
      <c r="I34" s="65">
        <v>32500</v>
      </c>
      <c r="J34" s="107">
        <v>32500</v>
      </c>
    </row>
    <row r="35" spans="1:17" hidden="1" x14ac:dyDescent="0.2">
      <c r="A35" s="609"/>
      <c r="B35" s="612"/>
      <c r="C35" s="106"/>
      <c r="D35" s="64"/>
      <c r="E35" s="64">
        <v>1302</v>
      </c>
      <c r="F35" s="65">
        <v>0</v>
      </c>
      <c r="G35" s="65"/>
      <c r="H35" s="34">
        <v>0</v>
      </c>
      <c r="I35" s="65">
        <v>0</v>
      </c>
      <c r="J35" s="107">
        <v>0</v>
      </c>
    </row>
    <row r="36" spans="1:17" x14ac:dyDescent="0.2">
      <c r="A36" s="609"/>
      <c r="B36" s="612"/>
      <c r="C36" s="106" t="s">
        <v>42</v>
      </c>
      <c r="D36" s="64">
        <v>58412.39</v>
      </c>
      <c r="E36" s="64">
        <v>63233.32</v>
      </c>
      <c r="F36" s="65">
        <v>76958</v>
      </c>
      <c r="G36" s="65">
        <v>58000</v>
      </c>
      <c r="H36" s="34">
        <v>0.75365783934093922</v>
      </c>
      <c r="I36" s="65">
        <v>58000</v>
      </c>
      <c r="J36" s="107">
        <v>58000</v>
      </c>
    </row>
    <row r="37" spans="1:17" ht="13.5" thickBot="1" x14ac:dyDescent="0.25">
      <c r="A37" s="610"/>
      <c r="B37" s="613"/>
      <c r="C37" s="96" t="s">
        <v>43</v>
      </c>
      <c r="D37" s="64">
        <v>137982.66</v>
      </c>
      <c r="E37" s="64">
        <v>153077.75</v>
      </c>
      <c r="F37" s="65">
        <v>135000</v>
      </c>
      <c r="G37" s="65">
        <v>135000</v>
      </c>
      <c r="H37" s="42">
        <v>1</v>
      </c>
      <c r="I37" s="65">
        <v>135000</v>
      </c>
      <c r="J37" s="107">
        <v>135000</v>
      </c>
    </row>
    <row r="38" spans="1:17" ht="15.75" thickBot="1" x14ac:dyDescent="0.3">
      <c r="A38" s="45">
        <v>220</v>
      </c>
      <c r="B38" s="594" t="s">
        <v>44</v>
      </c>
      <c r="C38" s="616"/>
      <c r="D38" s="110">
        <v>868065.2699999999</v>
      </c>
      <c r="E38" s="111">
        <v>885296.95000000007</v>
      </c>
      <c r="F38" s="111">
        <v>559100</v>
      </c>
      <c r="G38" s="110">
        <v>516400</v>
      </c>
      <c r="H38" s="13">
        <v>0.92362725809336432</v>
      </c>
      <c r="I38" s="110">
        <v>516400</v>
      </c>
      <c r="J38" s="112">
        <v>516400</v>
      </c>
    </row>
    <row r="39" spans="1:17" ht="13.5" thickBot="1" x14ac:dyDescent="0.25">
      <c r="A39" s="608"/>
      <c r="B39" s="98">
        <v>221</v>
      </c>
      <c r="C39" s="99" t="s">
        <v>45</v>
      </c>
      <c r="D39" s="102">
        <v>136156.94</v>
      </c>
      <c r="E39" s="113">
        <v>137781.35</v>
      </c>
      <c r="F39" s="113">
        <v>85000</v>
      </c>
      <c r="G39" s="102">
        <v>85000</v>
      </c>
      <c r="H39" s="13">
        <v>1</v>
      </c>
      <c r="I39" s="102">
        <v>85000</v>
      </c>
      <c r="J39" s="103">
        <v>85000</v>
      </c>
    </row>
    <row r="40" spans="1:17" x14ac:dyDescent="0.2">
      <c r="A40" s="617"/>
      <c r="B40" s="611"/>
      <c r="C40" s="73" t="s">
        <v>46</v>
      </c>
      <c r="D40" s="61">
        <v>102428.79</v>
      </c>
      <c r="E40" s="61">
        <v>113739.53</v>
      </c>
      <c r="F40" s="62">
        <v>70000</v>
      </c>
      <c r="G40" s="62">
        <v>70000</v>
      </c>
      <c r="H40" s="27">
        <v>1</v>
      </c>
      <c r="I40" s="62">
        <v>70000</v>
      </c>
      <c r="J40" s="104">
        <v>70000</v>
      </c>
    </row>
    <row r="41" spans="1:17" x14ac:dyDescent="0.2">
      <c r="A41" s="617"/>
      <c r="B41" s="612"/>
      <c r="C41" s="91" t="s">
        <v>47</v>
      </c>
      <c r="D41" s="115">
        <v>1404.5</v>
      </c>
      <c r="E41" s="115"/>
      <c r="F41" s="116">
        <v>0</v>
      </c>
      <c r="G41" s="116"/>
      <c r="H41" s="34">
        <v>0</v>
      </c>
      <c r="I41" s="116">
        <v>0</v>
      </c>
      <c r="J41" s="117">
        <v>0</v>
      </c>
    </row>
    <row r="42" spans="1:17" ht="13.5" thickBot="1" x14ac:dyDescent="0.25">
      <c r="A42" s="617"/>
      <c r="B42" s="613"/>
      <c r="C42" s="96" t="s">
        <v>48</v>
      </c>
      <c r="D42" s="64">
        <v>32323.65</v>
      </c>
      <c r="E42" s="64">
        <v>24041.82</v>
      </c>
      <c r="F42" s="65">
        <v>15000</v>
      </c>
      <c r="G42" s="65">
        <v>15000</v>
      </c>
      <c r="H42" s="42">
        <v>1</v>
      </c>
      <c r="I42" s="65">
        <v>15000</v>
      </c>
      <c r="J42" s="107">
        <v>15000</v>
      </c>
    </row>
    <row r="43" spans="1:17" ht="15.75" thickBot="1" x14ac:dyDescent="0.3">
      <c r="A43" s="617"/>
      <c r="B43" s="98">
        <v>223</v>
      </c>
      <c r="C43" s="98" t="s">
        <v>49</v>
      </c>
      <c r="D43" s="102">
        <v>730285.49</v>
      </c>
      <c r="E43" s="113">
        <v>745927.60000000009</v>
      </c>
      <c r="F43" s="113">
        <v>474100</v>
      </c>
      <c r="G43" s="102">
        <v>431400</v>
      </c>
      <c r="H43" s="13">
        <v>0.9099346129508542</v>
      </c>
      <c r="I43" s="102">
        <v>431400</v>
      </c>
      <c r="J43" s="103">
        <v>431400</v>
      </c>
      <c r="O43" s="16"/>
    </row>
    <row r="44" spans="1:17" x14ac:dyDescent="0.2">
      <c r="A44" s="617"/>
      <c r="B44" s="611"/>
      <c r="C44" s="90" t="s">
        <v>50</v>
      </c>
      <c r="D44" s="61">
        <v>57271.199999999997</v>
      </c>
      <c r="E44" s="61">
        <v>57023.05</v>
      </c>
      <c r="F44" s="62">
        <v>55000</v>
      </c>
      <c r="G44" s="62">
        <v>55000</v>
      </c>
      <c r="H44" s="27">
        <v>1</v>
      </c>
      <c r="I44" s="62">
        <v>55000</v>
      </c>
      <c r="J44" s="104">
        <v>55000</v>
      </c>
    </row>
    <row r="45" spans="1:17" ht="15" x14ac:dyDescent="0.25">
      <c r="A45" s="617"/>
      <c r="B45" s="612"/>
      <c r="C45" s="91" t="s">
        <v>51</v>
      </c>
      <c r="D45" s="61">
        <v>8950</v>
      </c>
      <c r="E45" s="61">
        <v>8118.5</v>
      </c>
      <c r="F45" s="62">
        <v>0</v>
      </c>
      <c r="G45" s="62"/>
      <c r="H45" s="34">
        <v>0</v>
      </c>
      <c r="I45" s="62">
        <v>0</v>
      </c>
      <c r="J45" s="104">
        <v>0</v>
      </c>
      <c r="Q45" s="16"/>
    </row>
    <row r="46" spans="1:17" hidden="1" x14ac:dyDescent="0.2">
      <c r="A46" s="617"/>
      <c r="B46" s="612"/>
      <c r="C46" s="91" t="s">
        <v>52</v>
      </c>
      <c r="D46" s="61"/>
      <c r="E46" s="61"/>
      <c r="F46" s="62">
        <v>0</v>
      </c>
      <c r="G46" s="62"/>
      <c r="H46" s="34">
        <v>0</v>
      </c>
      <c r="I46" s="62">
        <v>0</v>
      </c>
      <c r="J46" s="104">
        <v>0</v>
      </c>
    </row>
    <row r="47" spans="1:17" ht="15" x14ac:dyDescent="0.25">
      <c r="A47" s="617"/>
      <c r="B47" s="612"/>
      <c r="C47" s="94" t="s">
        <v>53</v>
      </c>
      <c r="D47" s="32">
        <v>45533.120000000003</v>
      </c>
      <c r="E47" s="32">
        <v>43614.7</v>
      </c>
      <c r="F47" s="33">
        <v>34200</v>
      </c>
      <c r="G47" s="33">
        <v>41000</v>
      </c>
      <c r="H47" s="34">
        <v>1.1988304093567252</v>
      </c>
      <c r="I47" s="33">
        <v>41000</v>
      </c>
      <c r="J47" s="105">
        <v>41000</v>
      </c>
      <c r="Q47" s="16"/>
    </row>
    <row r="48" spans="1:17" ht="15" x14ac:dyDescent="0.25">
      <c r="A48" s="617"/>
      <c r="B48" s="612"/>
      <c r="C48" s="94" t="s">
        <v>54</v>
      </c>
      <c r="D48" s="32">
        <v>34986.25</v>
      </c>
      <c r="E48" s="32">
        <v>40439.35</v>
      </c>
      <c r="F48" s="33">
        <v>32000</v>
      </c>
      <c r="G48" s="33">
        <v>32000</v>
      </c>
      <c r="H48" s="34">
        <v>1</v>
      </c>
      <c r="I48" s="33">
        <v>32000</v>
      </c>
      <c r="J48" s="105">
        <v>32000</v>
      </c>
      <c r="Q48" s="16"/>
    </row>
    <row r="49" spans="1:17" ht="15" x14ac:dyDescent="0.25">
      <c r="A49" s="617"/>
      <c r="B49" s="612"/>
      <c r="C49" s="94" t="s">
        <v>55</v>
      </c>
      <c r="D49" s="32">
        <v>202930</v>
      </c>
      <c r="E49" s="32"/>
      <c r="F49" s="33">
        <v>0</v>
      </c>
      <c r="G49" s="33"/>
      <c r="H49" s="34">
        <v>0</v>
      </c>
      <c r="I49" s="33">
        <v>0</v>
      </c>
      <c r="J49" s="105">
        <v>0</v>
      </c>
      <c r="M49" s="16"/>
      <c r="Q49" s="16"/>
    </row>
    <row r="50" spans="1:17" ht="15" x14ac:dyDescent="0.25">
      <c r="A50" s="617"/>
      <c r="B50" s="612"/>
      <c r="C50" s="94" t="s">
        <v>56</v>
      </c>
      <c r="D50" s="32"/>
      <c r="E50" s="32"/>
      <c r="F50" s="33">
        <v>0</v>
      </c>
      <c r="G50" s="33"/>
      <c r="H50" s="34">
        <v>0</v>
      </c>
      <c r="I50" s="33">
        <v>0</v>
      </c>
      <c r="J50" s="105">
        <v>0</v>
      </c>
      <c r="M50" s="16"/>
      <c r="Q50" s="16"/>
    </row>
    <row r="51" spans="1:17" ht="15" x14ac:dyDescent="0.25">
      <c r="A51" s="617"/>
      <c r="B51" s="612"/>
      <c r="C51" s="94" t="s">
        <v>57</v>
      </c>
      <c r="D51" s="32">
        <v>20421</v>
      </c>
      <c r="E51" s="32">
        <v>18800</v>
      </c>
      <c r="F51" s="33">
        <v>20000</v>
      </c>
      <c r="G51" s="33">
        <v>19000</v>
      </c>
      <c r="H51" s="34">
        <v>0.95</v>
      </c>
      <c r="I51" s="33">
        <v>19000</v>
      </c>
      <c r="J51" s="105">
        <v>19000</v>
      </c>
      <c r="M51" s="16"/>
    </row>
    <row r="52" spans="1:17" x14ac:dyDescent="0.2">
      <c r="A52" s="617"/>
      <c r="B52" s="612"/>
      <c r="C52" s="106" t="s">
        <v>58</v>
      </c>
      <c r="D52" s="64">
        <v>100448.22</v>
      </c>
      <c r="E52" s="64">
        <v>102354.74</v>
      </c>
      <c r="F52" s="65">
        <v>100500</v>
      </c>
      <c r="G52" s="65">
        <v>100500</v>
      </c>
      <c r="H52" s="34">
        <v>1</v>
      </c>
      <c r="I52" s="65">
        <v>100500</v>
      </c>
      <c r="J52" s="107">
        <v>100500</v>
      </c>
    </row>
    <row r="53" spans="1:17" x14ac:dyDescent="0.2">
      <c r="A53" s="617"/>
      <c r="B53" s="612"/>
      <c r="C53" s="106" t="s">
        <v>59</v>
      </c>
      <c r="D53" s="64">
        <v>48198.720000000001</v>
      </c>
      <c r="E53" s="64">
        <v>41209.339999999997</v>
      </c>
      <c r="F53" s="65">
        <v>48000</v>
      </c>
      <c r="G53" s="65">
        <v>42000</v>
      </c>
      <c r="H53" s="34">
        <v>0.875</v>
      </c>
      <c r="I53" s="65">
        <v>42000</v>
      </c>
      <c r="J53" s="107">
        <v>42000</v>
      </c>
    </row>
    <row r="54" spans="1:17" x14ac:dyDescent="0.2">
      <c r="A54" s="617"/>
      <c r="B54" s="612"/>
      <c r="C54" s="106" t="s">
        <v>60</v>
      </c>
      <c r="D54" s="64">
        <v>669.90000000000009</v>
      </c>
      <c r="E54" s="64">
        <v>38311.520000000004</v>
      </c>
      <c r="F54" s="65">
        <v>15000</v>
      </c>
      <c r="G54" s="65"/>
      <c r="H54" s="34">
        <v>0</v>
      </c>
      <c r="I54" s="65">
        <v>0</v>
      </c>
      <c r="J54" s="107">
        <v>0</v>
      </c>
    </row>
    <row r="55" spans="1:17" ht="13.5" thickBot="1" x14ac:dyDescent="0.25">
      <c r="A55" s="617"/>
      <c r="B55" s="612"/>
      <c r="C55" s="106" t="s">
        <v>61</v>
      </c>
      <c r="D55" s="64">
        <v>210877.08000000002</v>
      </c>
      <c r="E55" s="64">
        <v>396056.39999999997</v>
      </c>
      <c r="F55" s="65">
        <v>169400</v>
      </c>
      <c r="G55" s="65">
        <v>141900</v>
      </c>
      <c r="H55" s="42">
        <v>0.83766233766233766</v>
      </c>
      <c r="I55" s="65">
        <v>141900</v>
      </c>
      <c r="J55" s="107">
        <v>141900</v>
      </c>
    </row>
    <row r="56" spans="1:17" ht="13.5" thickBot="1" x14ac:dyDescent="0.25">
      <c r="A56" s="617"/>
      <c r="B56" s="98">
        <v>229</v>
      </c>
      <c r="C56" s="98" t="s">
        <v>62</v>
      </c>
      <c r="D56" s="102">
        <v>1622.84</v>
      </c>
      <c r="E56" s="113">
        <v>1588</v>
      </c>
      <c r="F56" s="113">
        <v>0</v>
      </c>
      <c r="G56" s="102">
        <v>0</v>
      </c>
      <c r="H56" s="13">
        <v>0</v>
      </c>
      <c r="I56" s="102">
        <v>0</v>
      </c>
      <c r="J56" s="103">
        <v>0</v>
      </c>
    </row>
    <row r="57" spans="1:17" ht="13.5" thickBot="1" x14ac:dyDescent="0.25">
      <c r="A57" s="618"/>
      <c r="B57" s="121"/>
      <c r="C57" s="121" t="s">
        <v>63</v>
      </c>
      <c r="D57" s="123">
        <v>1622.84</v>
      </c>
      <c r="E57" s="122">
        <v>1588</v>
      </c>
      <c r="F57" s="123"/>
      <c r="G57" s="123"/>
      <c r="H57" s="124">
        <v>0</v>
      </c>
      <c r="I57" s="123"/>
      <c r="J57" s="125"/>
    </row>
    <row r="58" spans="1:17" ht="15.75" thickBot="1" x14ac:dyDescent="0.3">
      <c r="A58" s="126">
        <v>240</v>
      </c>
      <c r="B58" s="619" t="s">
        <v>64</v>
      </c>
      <c r="C58" s="620"/>
      <c r="D58" s="129">
        <v>1818.95</v>
      </c>
      <c r="E58" s="130">
        <v>1244.1500000000001</v>
      </c>
      <c r="F58" s="130">
        <v>0</v>
      </c>
      <c r="G58" s="129">
        <v>0</v>
      </c>
      <c r="H58" s="13">
        <v>0</v>
      </c>
      <c r="I58" s="13"/>
      <c r="J58" s="131"/>
    </row>
    <row r="59" spans="1:17" ht="15.75" thickBot="1" x14ac:dyDescent="0.3">
      <c r="A59" s="84"/>
      <c r="B59" s="132"/>
      <c r="C59" s="133" t="s">
        <v>65</v>
      </c>
      <c r="D59" s="136">
        <v>1818.95</v>
      </c>
      <c r="E59" s="135">
        <v>1244.1500000000001</v>
      </c>
      <c r="F59" s="136"/>
      <c r="G59" s="136"/>
      <c r="H59" s="13">
        <v>0</v>
      </c>
      <c r="I59" s="13"/>
      <c r="J59" s="131"/>
    </row>
    <row r="60" spans="1:17" ht="15.75" thickBot="1" x14ac:dyDescent="0.3">
      <c r="A60" s="126">
        <v>290</v>
      </c>
      <c r="B60" s="582" t="s">
        <v>66</v>
      </c>
      <c r="C60" s="583"/>
      <c r="D60" s="137">
        <v>56207.21</v>
      </c>
      <c r="E60" s="138">
        <v>54011.56</v>
      </c>
      <c r="F60" s="138">
        <v>27000</v>
      </c>
      <c r="G60" s="137">
        <v>27000</v>
      </c>
      <c r="H60" s="13">
        <v>1</v>
      </c>
      <c r="I60" s="137">
        <v>27000</v>
      </c>
      <c r="J60" s="139">
        <v>27000</v>
      </c>
    </row>
    <row r="61" spans="1:17" ht="13.5" thickBot="1" x14ac:dyDescent="0.25">
      <c r="A61" s="608"/>
      <c r="B61" s="99">
        <v>292</v>
      </c>
      <c r="C61" s="99" t="s">
        <v>66</v>
      </c>
      <c r="D61" s="113">
        <v>56207.21</v>
      </c>
      <c r="E61" s="113">
        <v>54011.56</v>
      </c>
      <c r="F61" s="102">
        <v>27000</v>
      </c>
      <c r="G61" s="102">
        <v>27000</v>
      </c>
      <c r="H61" s="13">
        <v>1</v>
      </c>
      <c r="I61" s="102">
        <v>27000</v>
      </c>
      <c r="J61" s="103">
        <v>27000</v>
      </c>
    </row>
    <row r="62" spans="1:17" x14ac:dyDescent="0.2">
      <c r="A62" s="609"/>
      <c r="B62" s="605"/>
      <c r="C62" s="140" t="s">
        <v>67</v>
      </c>
      <c r="D62" s="61"/>
      <c r="E62" s="61"/>
      <c r="F62" s="62"/>
      <c r="G62" s="62">
        <v>0</v>
      </c>
      <c r="H62" s="27">
        <v>0</v>
      </c>
      <c r="I62" s="62">
        <v>0</v>
      </c>
      <c r="J62" s="104">
        <v>0</v>
      </c>
    </row>
    <row r="63" spans="1:17" x14ac:dyDescent="0.2">
      <c r="A63" s="609"/>
      <c r="B63" s="606"/>
      <c r="C63" s="141" t="s">
        <v>68</v>
      </c>
      <c r="D63" s="61"/>
      <c r="E63" s="61">
        <v>3297.08</v>
      </c>
      <c r="F63" s="62"/>
      <c r="G63" s="62">
        <v>0</v>
      </c>
      <c r="H63" s="34">
        <v>0</v>
      </c>
      <c r="I63" s="62">
        <v>0</v>
      </c>
      <c r="J63" s="104">
        <v>0</v>
      </c>
    </row>
    <row r="64" spans="1:17" x14ac:dyDescent="0.2">
      <c r="A64" s="609"/>
      <c r="B64" s="606"/>
      <c r="C64" s="141" t="s">
        <v>66</v>
      </c>
      <c r="D64" s="61">
        <v>54103.22</v>
      </c>
      <c r="E64" s="61">
        <v>47647.969999999994</v>
      </c>
      <c r="F64" s="62">
        <v>25000</v>
      </c>
      <c r="G64" s="62">
        <v>25000</v>
      </c>
      <c r="H64" s="34">
        <v>1</v>
      </c>
      <c r="I64" s="62">
        <v>25000</v>
      </c>
      <c r="J64" s="104">
        <v>25000</v>
      </c>
    </row>
    <row r="65" spans="1:14" ht="13.5" thickBot="1" x14ac:dyDescent="0.25">
      <c r="A65" s="609"/>
      <c r="B65" s="606"/>
      <c r="C65" s="143" t="s">
        <v>69</v>
      </c>
      <c r="D65" s="144">
        <v>2103.9899999999998</v>
      </c>
      <c r="E65" s="144">
        <v>3066.51</v>
      </c>
      <c r="F65" s="31">
        <v>2000</v>
      </c>
      <c r="G65" s="31">
        <v>2000</v>
      </c>
      <c r="H65" s="34">
        <v>1</v>
      </c>
      <c r="I65" s="31">
        <v>2000</v>
      </c>
      <c r="J65" s="145">
        <v>2000</v>
      </c>
    </row>
    <row r="66" spans="1:14" ht="13.5" hidden="1" thickBot="1" x14ac:dyDescent="0.25">
      <c r="A66" s="610"/>
      <c r="B66" s="607"/>
      <c r="C66" s="146" t="s">
        <v>70</v>
      </c>
      <c r="D66" s="39"/>
      <c r="E66" s="147"/>
      <c r="F66" s="39"/>
      <c r="G66" s="39"/>
      <c r="H66" s="148">
        <v>0</v>
      </c>
      <c r="I66" s="148"/>
      <c r="J66" s="149"/>
    </row>
    <row r="67" spans="1:14" ht="16.5" thickBot="1" x14ac:dyDescent="0.3">
      <c r="A67" s="79">
        <v>300</v>
      </c>
      <c r="B67" s="624" t="s">
        <v>71</v>
      </c>
      <c r="C67" s="625"/>
      <c r="D67" s="151">
        <v>3121193.3499999996</v>
      </c>
      <c r="E67" s="151">
        <v>3412076.46</v>
      </c>
      <c r="F67" s="151">
        <v>3854628</v>
      </c>
      <c r="G67" s="150">
        <v>3371079</v>
      </c>
      <c r="H67" s="13">
        <v>0.87455365342647851</v>
      </c>
      <c r="I67" s="150">
        <v>3441566</v>
      </c>
      <c r="J67" s="152">
        <v>3453453</v>
      </c>
    </row>
    <row r="68" spans="1:14" ht="15.75" thickBot="1" x14ac:dyDescent="0.3">
      <c r="A68" s="45">
        <v>310</v>
      </c>
      <c r="B68" s="594" t="s">
        <v>72</v>
      </c>
      <c r="C68" s="595"/>
      <c r="D68" s="111">
        <v>3121193.3499999996</v>
      </c>
      <c r="E68" s="111">
        <v>3412076.46</v>
      </c>
      <c r="F68" s="111">
        <v>3854628</v>
      </c>
      <c r="G68" s="110">
        <v>3371079</v>
      </c>
      <c r="H68" s="13">
        <v>0.87455365342647851</v>
      </c>
      <c r="I68" s="110">
        <v>3441566</v>
      </c>
      <c r="J68" s="112">
        <v>3453453</v>
      </c>
    </row>
    <row r="69" spans="1:14" ht="13.5" thickBot="1" x14ac:dyDescent="0.25">
      <c r="A69" s="608"/>
      <c r="B69" s="153">
        <v>311</v>
      </c>
      <c r="C69" s="98" t="s">
        <v>73</v>
      </c>
      <c r="D69" s="54">
        <v>5900</v>
      </c>
      <c r="E69" s="54">
        <v>1900</v>
      </c>
      <c r="F69" s="54">
        <v>0</v>
      </c>
      <c r="G69" s="54">
        <v>0</v>
      </c>
      <c r="H69" s="13">
        <v>0</v>
      </c>
      <c r="I69" s="55">
        <v>0</v>
      </c>
      <c r="J69" s="57">
        <v>0</v>
      </c>
    </row>
    <row r="70" spans="1:14" ht="13.5" thickBot="1" x14ac:dyDescent="0.25">
      <c r="A70" s="609"/>
      <c r="B70" s="154"/>
      <c r="C70" s="73" t="s">
        <v>74</v>
      </c>
      <c r="D70" s="61">
        <v>5900</v>
      </c>
      <c r="E70" s="61">
        <v>1900</v>
      </c>
      <c r="F70" s="62"/>
      <c r="G70" s="62"/>
      <c r="H70" s="13">
        <v>0</v>
      </c>
      <c r="I70" s="62"/>
      <c r="J70" s="104"/>
    </row>
    <row r="71" spans="1:14" ht="13.5" thickBot="1" x14ac:dyDescent="0.25">
      <c r="A71" s="609"/>
      <c r="B71" s="50">
        <v>312</v>
      </c>
      <c r="C71" s="50" t="s">
        <v>75</v>
      </c>
      <c r="D71" s="71">
        <v>3115293.3499999996</v>
      </c>
      <c r="E71" s="71">
        <v>3410176.46</v>
      </c>
      <c r="F71" s="70">
        <v>3854628</v>
      </c>
      <c r="G71" s="70">
        <v>3371079</v>
      </c>
      <c r="H71" s="13">
        <v>0.87455365342647851</v>
      </c>
      <c r="I71" s="70">
        <v>3441566</v>
      </c>
      <c r="J71" s="72">
        <v>3453453</v>
      </c>
      <c r="N71" s="8"/>
    </row>
    <row r="72" spans="1:14" x14ac:dyDescent="0.2">
      <c r="A72" s="609"/>
      <c r="B72" s="626"/>
      <c r="C72" s="73" t="s">
        <v>76</v>
      </c>
      <c r="D72" s="25">
        <v>13029.32</v>
      </c>
      <c r="E72" s="25">
        <v>15209.34</v>
      </c>
      <c r="F72" s="26">
        <v>12155</v>
      </c>
      <c r="G72" s="26">
        <v>12155</v>
      </c>
      <c r="H72" s="27">
        <v>1</v>
      </c>
      <c r="I72" s="28">
        <v>12580</v>
      </c>
      <c r="J72" s="29">
        <v>13020</v>
      </c>
    </row>
    <row r="73" spans="1:14" x14ac:dyDescent="0.2">
      <c r="A73" s="609"/>
      <c r="B73" s="627"/>
      <c r="C73" s="75" t="s">
        <v>77</v>
      </c>
      <c r="D73" s="32">
        <v>2366109.5</v>
      </c>
      <c r="E73" s="32">
        <v>2545153.69</v>
      </c>
      <c r="F73" s="33">
        <v>2750047</v>
      </c>
      <c r="G73" s="33">
        <v>2750047</v>
      </c>
      <c r="H73" s="34">
        <v>1</v>
      </c>
      <c r="I73" s="28">
        <v>2750047</v>
      </c>
      <c r="J73" s="29">
        <v>2750047</v>
      </c>
      <c r="N73" s="8"/>
    </row>
    <row r="74" spans="1:14" x14ac:dyDescent="0.2">
      <c r="A74" s="609"/>
      <c r="B74" s="627"/>
      <c r="C74" s="75" t="s">
        <v>78</v>
      </c>
      <c r="D74" s="32">
        <v>21444.09</v>
      </c>
      <c r="E74" s="32">
        <v>25241.06</v>
      </c>
      <c r="F74" s="33">
        <v>28159</v>
      </c>
      <c r="G74" s="33">
        <v>28159</v>
      </c>
      <c r="H74" s="34">
        <v>1</v>
      </c>
      <c r="I74" s="28">
        <v>29145</v>
      </c>
      <c r="J74" s="29">
        <v>30165</v>
      </c>
    </row>
    <row r="75" spans="1:14" x14ac:dyDescent="0.2">
      <c r="A75" s="609"/>
      <c r="B75" s="627"/>
      <c r="C75" s="75" t="s">
        <v>79</v>
      </c>
      <c r="D75" s="32">
        <v>29368</v>
      </c>
      <c r="E75" s="32">
        <v>32106</v>
      </c>
      <c r="F75" s="33">
        <v>32000</v>
      </c>
      <c r="G75" s="33">
        <v>32000</v>
      </c>
      <c r="H75" s="34">
        <v>1</v>
      </c>
      <c r="I75" s="28">
        <v>33120</v>
      </c>
      <c r="J75" s="29">
        <v>34279</v>
      </c>
    </row>
    <row r="76" spans="1:14" x14ac:dyDescent="0.2">
      <c r="A76" s="609"/>
      <c r="B76" s="627"/>
      <c r="C76" s="75" t="s">
        <v>80</v>
      </c>
      <c r="D76" s="32">
        <v>7180.34</v>
      </c>
      <c r="E76" s="32">
        <v>7204.95</v>
      </c>
      <c r="F76" s="33">
        <v>7147</v>
      </c>
      <c r="G76" s="33">
        <v>7147</v>
      </c>
      <c r="H76" s="34">
        <v>1</v>
      </c>
      <c r="I76" s="28">
        <v>7397</v>
      </c>
      <c r="J76" s="29">
        <v>7656</v>
      </c>
    </row>
    <row r="77" spans="1:14" x14ac:dyDescent="0.2">
      <c r="A77" s="609"/>
      <c r="B77" s="627"/>
      <c r="C77" s="75" t="s">
        <v>81</v>
      </c>
      <c r="D77" s="32">
        <v>3928.96</v>
      </c>
      <c r="E77" s="32">
        <v>5163.84</v>
      </c>
      <c r="F77" s="33">
        <v>3500</v>
      </c>
      <c r="G77" s="33">
        <v>3500</v>
      </c>
      <c r="H77" s="34">
        <v>1</v>
      </c>
      <c r="I77" s="28">
        <v>3623</v>
      </c>
      <c r="J77" s="29">
        <v>3750</v>
      </c>
    </row>
    <row r="78" spans="1:14" x14ac:dyDescent="0.2">
      <c r="A78" s="609"/>
      <c r="B78" s="627"/>
      <c r="C78" s="75" t="s">
        <v>82</v>
      </c>
      <c r="D78" s="32">
        <v>30847.5</v>
      </c>
      <c r="E78" s="32">
        <v>180888.6</v>
      </c>
      <c r="F78" s="33">
        <v>55224</v>
      </c>
      <c r="G78" s="33">
        <v>55224</v>
      </c>
      <c r="H78" s="34">
        <v>1</v>
      </c>
      <c r="I78" s="28">
        <v>57157</v>
      </c>
      <c r="J78" s="29">
        <v>59157</v>
      </c>
    </row>
    <row r="79" spans="1:14" x14ac:dyDescent="0.2">
      <c r="A79" s="609"/>
      <c r="B79" s="627"/>
      <c r="C79" s="75" t="s">
        <v>83</v>
      </c>
      <c r="D79" s="32">
        <v>23435.9</v>
      </c>
      <c r="E79" s="32">
        <v>11750.66</v>
      </c>
      <c r="F79" s="33">
        <v>33000</v>
      </c>
      <c r="G79" s="33">
        <v>33000</v>
      </c>
      <c r="H79" s="34">
        <v>1</v>
      </c>
      <c r="I79" s="28">
        <v>34155</v>
      </c>
      <c r="J79" s="29">
        <v>35350</v>
      </c>
    </row>
    <row r="80" spans="1:14" x14ac:dyDescent="0.2">
      <c r="A80" s="609"/>
      <c r="B80" s="627"/>
      <c r="C80" s="75" t="s">
        <v>84</v>
      </c>
      <c r="D80" s="32">
        <v>834.58</v>
      </c>
      <c r="E80" s="32">
        <v>834.92</v>
      </c>
      <c r="F80" s="33">
        <v>1474</v>
      </c>
      <c r="G80" s="33">
        <v>1474</v>
      </c>
      <c r="H80" s="34">
        <v>1</v>
      </c>
      <c r="I80" s="28">
        <v>1526</v>
      </c>
      <c r="J80" s="29">
        <v>1579</v>
      </c>
    </row>
    <row r="81" spans="1:10" x14ac:dyDescent="0.2">
      <c r="A81" s="609"/>
      <c r="B81" s="627"/>
      <c r="C81" s="75" t="s">
        <v>85</v>
      </c>
      <c r="D81" s="32">
        <v>1383.83</v>
      </c>
      <c r="E81" s="32">
        <v>1383.78</v>
      </c>
      <c r="F81" s="33">
        <v>1384</v>
      </c>
      <c r="G81" s="33">
        <v>1384</v>
      </c>
      <c r="H81" s="34">
        <v>1</v>
      </c>
      <c r="I81" s="28">
        <v>1432</v>
      </c>
      <c r="J81" s="29">
        <v>1482</v>
      </c>
    </row>
    <row r="82" spans="1:10" x14ac:dyDescent="0.2">
      <c r="A82" s="609"/>
      <c r="B82" s="627"/>
      <c r="C82" s="75" t="s">
        <v>86</v>
      </c>
      <c r="D82" s="32">
        <v>79960.38</v>
      </c>
      <c r="E82" s="32">
        <v>117516.28</v>
      </c>
      <c r="F82" s="33">
        <v>108000</v>
      </c>
      <c r="G82" s="33">
        <v>108000</v>
      </c>
      <c r="H82" s="34">
        <v>1</v>
      </c>
      <c r="I82" s="28">
        <v>111780</v>
      </c>
      <c r="J82" s="29">
        <v>115692</v>
      </c>
    </row>
    <row r="83" spans="1:10" x14ac:dyDescent="0.2">
      <c r="A83" s="609"/>
      <c r="B83" s="627"/>
      <c r="C83" s="75" t="s">
        <v>87</v>
      </c>
      <c r="D83" s="32">
        <v>5039.6000000000004</v>
      </c>
      <c r="E83" s="32">
        <v>4957.3899999999994</v>
      </c>
      <c r="F83" s="33">
        <v>5150</v>
      </c>
      <c r="G83" s="33">
        <v>5150</v>
      </c>
      <c r="H83" s="34">
        <v>1</v>
      </c>
      <c r="I83" s="28">
        <v>5330</v>
      </c>
      <c r="J83" s="29">
        <v>5517</v>
      </c>
    </row>
    <row r="84" spans="1:10" x14ac:dyDescent="0.2">
      <c r="A84" s="609"/>
      <c r="B84" s="627"/>
      <c r="C84" s="75" t="s">
        <v>88</v>
      </c>
      <c r="D84" s="32">
        <v>6318.1100000000006</v>
      </c>
      <c r="E84" s="32">
        <v>15040</v>
      </c>
      <c r="F84" s="33">
        <v>11725</v>
      </c>
      <c r="G84" s="33"/>
      <c r="H84" s="34">
        <v>0</v>
      </c>
      <c r="I84" s="28"/>
      <c r="J84" s="29"/>
    </row>
    <row r="85" spans="1:10" x14ac:dyDescent="0.2">
      <c r="A85" s="609"/>
      <c r="B85" s="627"/>
      <c r="C85" s="75" t="s">
        <v>88</v>
      </c>
      <c r="D85" s="32">
        <v>6500</v>
      </c>
      <c r="E85" s="32">
        <v>6844.81</v>
      </c>
      <c r="F85" s="33"/>
      <c r="G85" s="33"/>
      <c r="H85" s="34">
        <v>0</v>
      </c>
      <c r="I85" s="28">
        <v>0</v>
      </c>
      <c r="J85" s="29">
        <v>0</v>
      </c>
    </row>
    <row r="86" spans="1:10" x14ac:dyDescent="0.2">
      <c r="A86" s="609"/>
      <c r="B86" s="627"/>
      <c r="C86" s="75" t="s">
        <v>89</v>
      </c>
      <c r="D86" s="32">
        <v>40983.99</v>
      </c>
      <c r="E86" s="32">
        <v>46526.26</v>
      </c>
      <c r="F86" s="33">
        <v>41000</v>
      </c>
      <c r="G86" s="33">
        <v>41000</v>
      </c>
      <c r="H86" s="34">
        <v>1</v>
      </c>
      <c r="I86" s="28">
        <v>42435</v>
      </c>
      <c r="J86" s="29">
        <v>43920</v>
      </c>
    </row>
    <row r="87" spans="1:10" x14ac:dyDescent="0.2">
      <c r="A87" s="609"/>
      <c r="B87" s="627"/>
      <c r="C87" s="75" t="s">
        <v>90</v>
      </c>
      <c r="D87" s="32"/>
      <c r="E87" s="32"/>
      <c r="F87" s="33">
        <v>75039</v>
      </c>
      <c r="G87" s="33">
        <v>75039</v>
      </c>
      <c r="H87" s="34">
        <v>1</v>
      </c>
      <c r="I87" s="35">
        <v>75039</v>
      </c>
      <c r="J87" s="36">
        <v>75039</v>
      </c>
    </row>
    <row r="88" spans="1:10" hidden="1" x14ac:dyDescent="0.2">
      <c r="A88" s="609"/>
      <c r="B88" s="627"/>
      <c r="C88" s="75" t="s">
        <v>91</v>
      </c>
      <c r="D88" s="32"/>
      <c r="E88" s="32"/>
      <c r="F88" s="33"/>
      <c r="G88" s="33"/>
      <c r="H88" s="34">
        <v>0</v>
      </c>
      <c r="I88" s="35"/>
      <c r="J88" s="36"/>
    </row>
    <row r="89" spans="1:10" hidden="1" x14ac:dyDescent="0.2">
      <c r="A89" s="609"/>
      <c r="B89" s="627"/>
      <c r="C89" s="94" t="s">
        <v>92</v>
      </c>
      <c r="D89" s="32"/>
      <c r="E89" s="32"/>
      <c r="F89" s="33"/>
      <c r="G89" s="33"/>
      <c r="H89" s="34">
        <v>0</v>
      </c>
      <c r="I89" s="35"/>
      <c r="J89" s="36"/>
    </row>
    <row r="90" spans="1:10" hidden="1" x14ac:dyDescent="0.2">
      <c r="A90" s="609"/>
      <c r="B90" s="627"/>
      <c r="C90" s="75" t="s">
        <v>93</v>
      </c>
      <c r="D90" s="32"/>
      <c r="E90" s="32"/>
      <c r="F90" s="33"/>
      <c r="G90" s="33"/>
      <c r="H90" s="34">
        <v>0</v>
      </c>
      <c r="I90" s="35"/>
      <c r="J90" s="36"/>
    </row>
    <row r="91" spans="1:10" x14ac:dyDescent="0.2">
      <c r="A91" s="609"/>
      <c r="B91" s="627"/>
      <c r="C91" s="94" t="s">
        <v>94</v>
      </c>
      <c r="D91" s="32"/>
      <c r="E91" s="32"/>
      <c r="F91" s="33"/>
      <c r="G91" s="33">
        <v>41000</v>
      </c>
      <c r="H91" s="34">
        <v>0</v>
      </c>
      <c r="I91" s="35"/>
      <c r="J91" s="36"/>
    </row>
    <row r="92" spans="1:10" x14ac:dyDescent="0.2">
      <c r="A92" s="609"/>
      <c r="B92" s="627"/>
      <c r="C92" s="75" t="s">
        <v>95</v>
      </c>
      <c r="D92" s="32"/>
      <c r="E92" s="32"/>
      <c r="F92" s="33">
        <v>26800</v>
      </c>
      <c r="G92" s="33">
        <v>26800</v>
      </c>
      <c r="H92" s="34">
        <v>1</v>
      </c>
      <c r="I92" s="35">
        <v>26800</v>
      </c>
      <c r="J92" s="36">
        <v>26800</v>
      </c>
    </row>
    <row r="93" spans="1:10" hidden="1" x14ac:dyDescent="0.2">
      <c r="A93" s="609"/>
      <c r="B93" s="627"/>
      <c r="C93" s="75" t="s">
        <v>96</v>
      </c>
      <c r="D93" s="32"/>
      <c r="E93" s="32"/>
      <c r="F93" s="33"/>
      <c r="G93" s="33"/>
      <c r="H93" s="34">
        <v>0</v>
      </c>
      <c r="I93" s="35"/>
      <c r="J93" s="36"/>
    </row>
    <row r="94" spans="1:10" x14ac:dyDescent="0.2">
      <c r="A94" s="609"/>
      <c r="B94" s="627"/>
      <c r="C94" s="75" t="s">
        <v>97</v>
      </c>
      <c r="D94" s="32">
        <v>164272.02000000002</v>
      </c>
      <c r="E94" s="32">
        <v>126275.40000000001</v>
      </c>
      <c r="F94" s="33">
        <v>150000</v>
      </c>
      <c r="G94" s="33">
        <v>150000</v>
      </c>
      <c r="H94" s="34">
        <v>1</v>
      </c>
      <c r="I94" s="35"/>
      <c r="J94" s="36"/>
    </row>
    <row r="95" spans="1:10" hidden="1" x14ac:dyDescent="0.2">
      <c r="A95" s="609"/>
      <c r="B95" s="627"/>
      <c r="C95" s="75" t="s">
        <v>98</v>
      </c>
      <c r="D95" s="32">
        <v>2738.17</v>
      </c>
      <c r="E95" s="32"/>
      <c r="F95" s="33"/>
      <c r="G95" s="33"/>
      <c r="H95" s="34">
        <v>0</v>
      </c>
      <c r="I95" s="34"/>
      <c r="J95" s="95"/>
    </row>
    <row r="96" spans="1:10" hidden="1" x14ac:dyDescent="0.2">
      <c r="A96" s="609"/>
      <c r="B96" s="627"/>
      <c r="C96" s="75" t="s">
        <v>99</v>
      </c>
      <c r="D96" s="32"/>
      <c r="E96" s="32"/>
      <c r="F96" s="33"/>
      <c r="G96" s="33"/>
      <c r="H96" s="34">
        <v>0</v>
      </c>
      <c r="I96" s="34"/>
      <c r="J96" s="95"/>
    </row>
    <row r="97" spans="1:10" hidden="1" x14ac:dyDescent="0.2">
      <c r="A97" s="609"/>
      <c r="B97" s="627"/>
      <c r="C97" s="75" t="s">
        <v>100</v>
      </c>
      <c r="D97" s="32"/>
      <c r="E97" s="32"/>
      <c r="F97" s="33"/>
      <c r="G97" s="33"/>
      <c r="H97" s="34">
        <v>0</v>
      </c>
      <c r="I97" s="34"/>
      <c r="J97" s="95"/>
    </row>
    <row r="98" spans="1:10" hidden="1" x14ac:dyDescent="0.2">
      <c r="A98" s="609"/>
      <c r="B98" s="627"/>
      <c r="C98" s="75" t="s">
        <v>101</v>
      </c>
      <c r="D98" s="32"/>
      <c r="E98" s="32"/>
      <c r="F98" s="33"/>
      <c r="G98" s="33"/>
      <c r="H98" s="34">
        <v>0</v>
      </c>
      <c r="I98" s="34"/>
      <c r="J98" s="95"/>
    </row>
    <row r="99" spans="1:10" hidden="1" x14ac:dyDescent="0.2">
      <c r="A99" s="609"/>
      <c r="B99" s="627"/>
      <c r="C99" s="75" t="s">
        <v>102</v>
      </c>
      <c r="D99" s="159"/>
      <c r="E99" s="159"/>
      <c r="F99" s="158"/>
      <c r="G99" s="158"/>
      <c r="H99" s="34">
        <v>0</v>
      </c>
      <c r="I99" s="34"/>
      <c r="J99" s="95"/>
    </row>
    <row r="100" spans="1:10" hidden="1" x14ac:dyDescent="0.2">
      <c r="A100" s="609"/>
      <c r="B100" s="627"/>
      <c r="C100" s="75" t="s">
        <v>103</v>
      </c>
      <c r="D100" s="159"/>
      <c r="E100" s="159"/>
      <c r="F100" s="158"/>
      <c r="G100" s="158"/>
      <c r="H100" s="34">
        <v>0</v>
      </c>
      <c r="I100" s="34"/>
      <c r="J100" s="95"/>
    </row>
    <row r="101" spans="1:10" hidden="1" x14ac:dyDescent="0.2">
      <c r="A101" s="609"/>
      <c r="B101" s="627"/>
      <c r="C101" s="75" t="s">
        <v>104</v>
      </c>
      <c r="D101" s="32"/>
      <c r="E101" s="32"/>
      <c r="F101" s="33"/>
      <c r="G101" s="33"/>
      <c r="H101" s="34">
        <v>0</v>
      </c>
      <c r="I101" s="34"/>
      <c r="J101" s="95"/>
    </row>
    <row r="102" spans="1:10" hidden="1" x14ac:dyDescent="0.2">
      <c r="A102" s="609"/>
      <c r="B102" s="627"/>
      <c r="C102" s="75" t="s">
        <v>105</v>
      </c>
      <c r="D102" s="32">
        <v>238911.06000000006</v>
      </c>
      <c r="E102" s="32"/>
      <c r="F102" s="33"/>
      <c r="G102" s="33"/>
      <c r="H102" s="34">
        <v>0</v>
      </c>
      <c r="I102" s="34"/>
      <c r="J102" s="95"/>
    </row>
    <row r="103" spans="1:10" x14ac:dyDescent="0.2">
      <c r="A103" s="609"/>
      <c r="B103" s="627"/>
      <c r="C103" s="59" t="s">
        <v>106</v>
      </c>
      <c r="D103" s="32">
        <v>73008</v>
      </c>
      <c r="E103" s="32">
        <v>41077.410000000003</v>
      </c>
      <c r="F103" s="33">
        <v>208204</v>
      </c>
      <c r="G103" s="33"/>
      <c r="H103" s="34">
        <v>0</v>
      </c>
      <c r="I103" s="35">
        <v>250000</v>
      </c>
      <c r="J103" s="36">
        <v>250000</v>
      </c>
    </row>
    <row r="104" spans="1:10" ht="13.5" thickBot="1" x14ac:dyDescent="0.25">
      <c r="A104" s="609"/>
      <c r="B104" s="627"/>
      <c r="C104" s="77" t="s">
        <v>107</v>
      </c>
      <c r="D104" s="32"/>
      <c r="E104" s="32">
        <v>227002.0700000003</v>
      </c>
      <c r="F104" s="33">
        <v>304620</v>
      </c>
      <c r="G104" s="33"/>
      <c r="H104" s="42">
        <v>0</v>
      </c>
      <c r="I104" s="42"/>
      <c r="J104" s="160"/>
    </row>
    <row r="105" spans="1:10" ht="15.75" hidden="1" thickBot="1" x14ac:dyDescent="0.3">
      <c r="A105" s="45">
        <v>330</v>
      </c>
      <c r="B105" s="594" t="s">
        <v>108</v>
      </c>
      <c r="C105" s="595"/>
      <c r="D105" s="111"/>
      <c r="E105" s="111"/>
      <c r="F105" s="110"/>
      <c r="G105" s="110">
        <v>0</v>
      </c>
      <c r="H105" s="13">
        <v>0</v>
      </c>
      <c r="I105" s="13"/>
      <c r="J105" s="131"/>
    </row>
    <row r="106" spans="1:10" ht="13.5" hidden="1" thickBot="1" x14ac:dyDescent="0.25">
      <c r="A106" s="608"/>
      <c r="B106" s="98">
        <v>331</v>
      </c>
      <c r="C106" s="99" t="s">
        <v>109</v>
      </c>
      <c r="D106" s="113"/>
      <c r="E106" s="113"/>
      <c r="F106" s="102"/>
      <c r="G106" s="102"/>
      <c r="H106" s="13">
        <v>0</v>
      </c>
      <c r="I106" s="13"/>
      <c r="J106" s="131"/>
    </row>
    <row r="107" spans="1:10" ht="13.5" hidden="1" thickBot="1" x14ac:dyDescent="0.25">
      <c r="A107" s="609"/>
      <c r="B107" s="154"/>
      <c r="C107" s="161" t="s">
        <v>99</v>
      </c>
      <c r="D107" s="115"/>
      <c r="E107" s="115"/>
      <c r="F107" s="116"/>
      <c r="G107" s="116"/>
      <c r="H107" s="162">
        <v>0</v>
      </c>
      <c r="I107" s="162"/>
      <c r="J107" s="163"/>
    </row>
    <row r="108" spans="1:10" ht="17.25" thickTop="1" thickBot="1" x14ac:dyDescent="0.3">
      <c r="A108" s="621" t="s">
        <v>110</v>
      </c>
      <c r="B108" s="622"/>
      <c r="C108" s="623"/>
      <c r="D108" s="165">
        <v>11835790.83</v>
      </c>
      <c r="E108" s="165">
        <v>12870365.969999999</v>
      </c>
      <c r="F108" s="164">
        <v>12442147</v>
      </c>
      <c r="G108" s="166">
        <v>12283429</v>
      </c>
      <c r="H108" s="167">
        <v>0.98724351994876769</v>
      </c>
      <c r="I108" s="168">
        <v>12827175</v>
      </c>
      <c r="J108" s="169">
        <v>12849315</v>
      </c>
    </row>
    <row r="109" spans="1:10" ht="13.5" thickTop="1" x14ac:dyDescent="0.2"/>
    <row r="110" spans="1:10" x14ac:dyDescent="0.2">
      <c r="E110" s="15"/>
    </row>
    <row r="111" spans="1:10" x14ac:dyDescent="0.2">
      <c r="D111" s="8"/>
      <c r="E111" s="8"/>
      <c r="F111" s="8"/>
    </row>
    <row r="113" spans="7:13" x14ac:dyDescent="0.2">
      <c r="G113" s="15"/>
    </row>
    <row r="115" spans="7:13" ht="15" x14ac:dyDescent="0.25">
      <c r="L115" s="16"/>
    </row>
    <row r="123" spans="7:13" ht="15" x14ac:dyDescent="0.25">
      <c r="L123" s="16"/>
    </row>
    <row r="124" spans="7:13" ht="15" x14ac:dyDescent="0.25">
      <c r="L124" s="16"/>
    </row>
    <row r="125" spans="7:13" ht="15" x14ac:dyDescent="0.25">
      <c r="L125" s="16"/>
    </row>
    <row r="126" spans="7:13" ht="15" x14ac:dyDescent="0.25">
      <c r="L126" s="16"/>
      <c r="M126" s="16"/>
    </row>
    <row r="127" spans="7:13" ht="15" x14ac:dyDescent="0.25">
      <c r="M127" s="16"/>
    </row>
    <row r="128" spans="7:13" ht="15" x14ac:dyDescent="0.25">
      <c r="M128" s="16"/>
    </row>
    <row r="129" spans="13:13" ht="15" x14ac:dyDescent="0.25">
      <c r="M129" s="16"/>
    </row>
  </sheetData>
  <mergeCells count="40">
    <mergeCell ref="B105:C105"/>
    <mergeCell ref="A106:A107"/>
    <mergeCell ref="A108:C108"/>
    <mergeCell ref="A61:A66"/>
    <mergeCell ref="B62:B66"/>
    <mergeCell ref="B67:C67"/>
    <mergeCell ref="B68:C68"/>
    <mergeCell ref="A69:A104"/>
    <mergeCell ref="B72:B104"/>
    <mergeCell ref="B60:C60"/>
    <mergeCell ref="A16:A23"/>
    <mergeCell ref="B17:B23"/>
    <mergeCell ref="B24:C24"/>
    <mergeCell ref="B25:C25"/>
    <mergeCell ref="A26:A37"/>
    <mergeCell ref="B27:B29"/>
    <mergeCell ref="B31:B37"/>
    <mergeCell ref="B38:C38"/>
    <mergeCell ref="A39:A57"/>
    <mergeCell ref="B40:B42"/>
    <mergeCell ref="B44:B55"/>
    <mergeCell ref="B58:C58"/>
    <mergeCell ref="H1:H2"/>
    <mergeCell ref="I1:I2"/>
    <mergeCell ref="J1:J2"/>
    <mergeCell ref="B3:C3"/>
    <mergeCell ref="B4:C4"/>
    <mergeCell ref="D1:D2"/>
    <mergeCell ref="E1:E2"/>
    <mergeCell ref="F1:F2"/>
    <mergeCell ref="A1:A2"/>
    <mergeCell ref="B1:B2"/>
    <mergeCell ref="C1:C2"/>
    <mergeCell ref="B15:C15"/>
    <mergeCell ref="G1:G2"/>
    <mergeCell ref="A5:A9"/>
    <mergeCell ref="B5:B9"/>
    <mergeCell ref="B10:C10"/>
    <mergeCell ref="A11:A14"/>
    <mergeCell ref="B12:B14"/>
  </mergeCells>
  <pageMargins left="3.937007874015748E-2" right="3.937007874015748E-2" top="3.937007874015748E-2" bottom="3.937007874015748E-2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"/>
  <sheetViews>
    <sheetView zoomScaleNormal="100" workbookViewId="0">
      <selection activeCell="G7" sqref="G7"/>
    </sheetView>
  </sheetViews>
  <sheetFormatPr defaultRowHeight="15" x14ac:dyDescent="0.25"/>
  <cols>
    <col min="1" max="1" width="11.5703125" customWidth="1"/>
    <col min="3" max="3" width="27.28515625" customWidth="1"/>
    <col min="4" max="4" width="16.7109375" customWidth="1"/>
    <col min="5" max="5" width="15.85546875" customWidth="1"/>
    <col min="6" max="6" width="14.85546875" customWidth="1"/>
    <col min="7" max="7" width="14.140625" customWidth="1"/>
    <col min="8" max="8" width="8.28515625" customWidth="1"/>
    <col min="9" max="9" width="14" style="16" customWidth="1"/>
    <col min="10" max="10" width="13.28515625" style="16" customWidth="1"/>
    <col min="12" max="12" width="16.42578125" customWidth="1"/>
    <col min="13" max="13" width="10.140625" bestFit="1" customWidth="1"/>
    <col min="14" max="14" width="14.5703125" customWidth="1"/>
    <col min="15" max="15" width="11.42578125" customWidth="1"/>
    <col min="16" max="17" width="10.140625" customWidth="1"/>
    <col min="245" max="245" width="11.5703125" customWidth="1"/>
    <col min="247" max="247" width="30.140625" customWidth="1"/>
    <col min="248" max="260" width="0" hidden="1" customWidth="1"/>
    <col min="261" max="261" width="17.7109375" customWidth="1"/>
    <col min="262" max="262" width="14.85546875" customWidth="1"/>
    <col min="263" max="263" width="14.140625" customWidth="1"/>
    <col min="264" max="264" width="8.28515625" customWidth="1"/>
    <col min="265" max="265" width="14" customWidth="1"/>
    <col min="266" max="266" width="13.28515625" customWidth="1"/>
    <col min="268" max="268" width="16.42578125" customWidth="1"/>
    <col min="269" max="269" width="10.140625" bestFit="1" customWidth="1"/>
    <col min="270" max="270" width="14.5703125" customWidth="1"/>
    <col min="271" max="271" width="11.42578125" customWidth="1"/>
    <col min="272" max="273" width="10.140625" customWidth="1"/>
    <col min="501" max="501" width="11.5703125" customWidth="1"/>
    <col min="503" max="503" width="30.140625" customWidth="1"/>
    <col min="504" max="516" width="0" hidden="1" customWidth="1"/>
    <col min="517" max="517" width="17.7109375" customWidth="1"/>
    <col min="518" max="518" width="14.85546875" customWidth="1"/>
    <col min="519" max="519" width="14.140625" customWidth="1"/>
    <col min="520" max="520" width="8.28515625" customWidth="1"/>
    <col min="521" max="521" width="14" customWidth="1"/>
    <col min="522" max="522" width="13.28515625" customWidth="1"/>
    <col min="524" max="524" width="16.42578125" customWidth="1"/>
    <col min="525" max="525" width="10.140625" bestFit="1" customWidth="1"/>
    <col min="526" max="526" width="14.5703125" customWidth="1"/>
    <col min="527" max="527" width="11.42578125" customWidth="1"/>
    <col min="528" max="529" width="10.140625" customWidth="1"/>
    <col min="757" max="757" width="11.5703125" customWidth="1"/>
    <col min="759" max="759" width="30.140625" customWidth="1"/>
    <col min="760" max="772" width="0" hidden="1" customWidth="1"/>
    <col min="773" max="773" width="17.7109375" customWidth="1"/>
    <col min="774" max="774" width="14.85546875" customWidth="1"/>
    <col min="775" max="775" width="14.140625" customWidth="1"/>
    <col min="776" max="776" width="8.28515625" customWidth="1"/>
    <col min="777" max="777" width="14" customWidth="1"/>
    <col min="778" max="778" width="13.28515625" customWidth="1"/>
    <col min="780" max="780" width="16.42578125" customWidth="1"/>
    <col min="781" max="781" width="10.140625" bestFit="1" customWidth="1"/>
    <col min="782" max="782" width="14.5703125" customWidth="1"/>
    <col min="783" max="783" width="11.42578125" customWidth="1"/>
    <col min="784" max="785" width="10.140625" customWidth="1"/>
    <col min="1013" max="1013" width="11.5703125" customWidth="1"/>
    <col min="1015" max="1015" width="30.140625" customWidth="1"/>
    <col min="1016" max="1028" width="0" hidden="1" customWidth="1"/>
    <col min="1029" max="1029" width="17.7109375" customWidth="1"/>
    <col min="1030" max="1030" width="14.85546875" customWidth="1"/>
    <col min="1031" max="1031" width="14.140625" customWidth="1"/>
    <col min="1032" max="1032" width="8.28515625" customWidth="1"/>
    <col min="1033" max="1033" width="14" customWidth="1"/>
    <col min="1034" max="1034" width="13.28515625" customWidth="1"/>
    <col min="1036" max="1036" width="16.42578125" customWidth="1"/>
    <col min="1037" max="1037" width="10.140625" bestFit="1" customWidth="1"/>
    <col min="1038" max="1038" width="14.5703125" customWidth="1"/>
    <col min="1039" max="1039" width="11.42578125" customWidth="1"/>
    <col min="1040" max="1041" width="10.140625" customWidth="1"/>
    <col min="1269" max="1269" width="11.5703125" customWidth="1"/>
    <col min="1271" max="1271" width="30.140625" customWidth="1"/>
    <col min="1272" max="1284" width="0" hidden="1" customWidth="1"/>
    <col min="1285" max="1285" width="17.7109375" customWidth="1"/>
    <col min="1286" max="1286" width="14.85546875" customWidth="1"/>
    <col min="1287" max="1287" width="14.140625" customWidth="1"/>
    <col min="1288" max="1288" width="8.28515625" customWidth="1"/>
    <col min="1289" max="1289" width="14" customWidth="1"/>
    <col min="1290" max="1290" width="13.28515625" customWidth="1"/>
    <col min="1292" max="1292" width="16.42578125" customWidth="1"/>
    <col min="1293" max="1293" width="10.140625" bestFit="1" customWidth="1"/>
    <col min="1294" max="1294" width="14.5703125" customWidth="1"/>
    <col min="1295" max="1295" width="11.42578125" customWidth="1"/>
    <col min="1296" max="1297" width="10.140625" customWidth="1"/>
    <col min="1525" max="1525" width="11.5703125" customWidth="1"/>
    <col min="1527" max="1527" width="30.140625" customWidth="1"/>
    <col min="1528" max="1540" width="0" hidden="1" customWidth="1"/>
    <col min="1541" max="1541" width="17.7109375" customWidth="1"/>
    <col min="1542" max="1542" width="14.85546875" customWidth="1"/>
    <col min="1543" max="1543" width="14.140625" customWidth="1"/>
    <col min="1544" max="1544" width="8.28515625" customWidth="1"/>
    <col min="1545" max="1545" width="14" customWidth="1"/>
    <col min="1546" max="1546" width="13.28515625" customWidth="1"/>
    <col min="1548" max="1548" width="16.42578125" customWidth="1"/>
    <col min="1549" max="1549" width="10.140625" bestFit="1" customWidth="1"/>
    <col min="1550" max="1550" width="14.5703125" customWidth="1"/>
    <col min="1551" max="1551" width="11.42578125" customWidth="1"/>
    <col min="1552" max="1553" width="10.140625" customWidth="1"/>
    <col min="1781" max="1781" width="11.5703125" customWidth="1"/>
    <col min="1783" max="1783" width="30.140625" customWidth="1"/>
    <col min="1784" max="1796" width="0" hidden="1" customWidth="1"/>
    <col min="1797" max="1797" width="17.7109375" customWidth="1"/>
    <col min="1798" max="1798" width="14.85546875" customWidth="1"/>
    <col min="1799" max="1799" width="14.140625" customWidth="1"/>
    <col min="1800" max="1800" width="8.28515625" customWidth="1"/>
    <col min="1801" max="1801" width="14" customWidth="1"/>
    <col min="1802" max="1802" width="13.28515625" customWidth="1"/>
    <col min="1804" max="1804" width="16.42578125" customWidth="1"/>
    <col min="1805" max="1805" width="10.140625" bestFit="1" customWidth="1"/>
    <col min="1806" max="1806" width="14.5703125" customWidth="1"/>
    <col min="1807" max="1807" width="11.42578125" customWidth="1"/>
    <col min="1808" max="1809" width="10.140625" customWidth="1"/>
    <col min="2037" max="2037" width="11.5703125" customWidth="1"/>
    <col min="2039" max="2039" width="30.140625" customWidth="1"/>
    <col min="2040" max="2052" width="0" hidden="1" customWidth="1"/>
    <col min="2053" max="2053" width="17.7109375" customWidth="1"/>
    <col min="2054" max="2054" width="14.85546875" customWidth="1"/>
    <col min="2055" max="2055" width="14.140625" customWidth="1"/>
    <col min="2056" max="2056" width="8.28515625" customWidth="1"/>
    <col min="2057" max="2057" width="14" customWidth="1"/>
    <col min="2058" max="2058" width="13.28515625" customWidth="1"/>
    <col min="2060" max="2060" width="16.42578125" customWidth="1"/>
    <col min="2061" max="2061" width="10.140625" bestFit="1" customWidth="1"/>
    <col min="2062" max="2062" width="14.5703125" customWidth="1"/>
    <col min="2063" max="2063" width="11.42578125" customWidth="1"/>
    <col min="2064" max="2065" width="10.140625" customWidth="1"/>
    <col min="2293" max="2293" width="11.5703125" customWidth="1"/>
    <col min="2295" max="2295" width="30.140625" customWidth="1"/>
    <col min="2296" max="2308" width="0" hidden="1" customWidth="1"/>
    <col min="2309" max="2309" width="17.7109375" customWidth="1"/>
    <col min="2310" max="2310" width="14.85546875" customWidth="1"/>
    <col min="2311" max="2311" width="14.140625" customWidth="1"/>
    <col min="2312" max="2312" width="8.28515625" customWidth="1"/>
    <col min="2313" max="2313" width="14" customWidth="1"/>
    <col min="2314" max="2314" width="13.28515625" customWidth="1"/>
    <col min="2316" max="2316" width="16.42578125" customWidth="1"/>
    <col min="2317" max="2317" width="10.140625" bestFit="1" customWidth="1"/>
    <col min="2318" max="2318" width="14.5703125" customWidth="1"/>
    <col min="2319" max="2319" width="11.42578125" customWidth="1"/>
    <col min="2320" max="2321" width="10.140625" customWidth="1"/>
    <col min="2549" max="2549" width="11.5703125" customWidth="1"/>
    <col min="2551" max="2551" width="30.140625" customWidth="1"/>
    <col min="2552" max="2564" width="0" hidden="1" customWidth="1"/>
    <col min="2565" max="2565" width="17.7109375" customWidth="1"/>
    <col min="2566" max="2566" width="14.85546875" customWidth="1"/>
    <col min="2567" max="2567" width="14.140625" customWidth="1"/>
    <col min="2568" max="2568" width="8.28515625" customWidth="1"/>
    <col min="2569" max="2569" width="14" customWidth="1"/>
    <col min="2570" max="2570" width="13.28515625" customWidth="1"/>
    <col min="2572" max="2572" width="16.42578125" customWidth="1"/>
    <col min="2573" max="2573" width="10.140625" bestFit="1" customWidth="1"/>
    <col min="2574" max="2574" width="14.5703125" customWidth="1"/>
    <col min="2575" max="2575" width="11.42578125" customWidth="1"/>
    <col min="2576" max="2577" width="10.140625" customWidth="1"/>
    <col min="2805" max="2805" width="11.5703125" customWidth="1"/>
    <col min="2807" max="2807" width="30.140625" customWidth="1"/>
    <col min="2808" max="2820" width="0" hidden="1" customWidth="1"/>
    <col min="2821" max="2821" width="17.7109375" customWidth="1"/>
    <col min="2822" max="2822" width="14.85546875" customWidth="1"/>
    <col min="2823" max="2823" width="14.140625" customWidth="1"/>
    <col min="2824" max="2824" width="8.28515625" customWidth="1"/>
    <col min="2825" max="2825" width="14" customWidth="1"/>
    <col min="2826" max="2826" width="13.28515625" customWidth="1"/>
    <col min="2828" max="2828" width="16.42578125" customWidth="1"/>
    <col min="2829" max="2829" width="10.140625" bestFit="1" customWidth="1"/>
    <col min="2830" max="2830" width="14.5703125" customWidth="1"/>
    <col min="2831" max="2831" width="11.42578125" customWidth="1"/>
    <col min="2832" max="2833" width="10.140625" customWidth="1"/>
    <col min="3061" max="3061" width="11.5703125" customWidth="1"/>
    <col min="3063" max="3063" width="30.140625" customWidth="1"/>
    <col min="3064" max="3076" width="0" hidden="1" customWidth="1"/>
    <col min="3077" max="3077" width="17.7109375" customWidth="1"/>
    <col min="3078" max="3078" width="14.85546875" customWidth="1"/>
    <col min="3079" max="3079" width="14.140625" customWidth="1"/>
    <col min="3080" max="3080" width="8.28515625" customWidth="1"/>
    <col min="3081" max="3081" width="14" customWidth="1"/>
    <col min="3082" max="3082" width="13.28515625" customWidth="1"/>
    <col min="3084" max="3084" width="16.42578125" customWidth="1"/>
    <col min="3085" max="3085" width="10.140625" bestFit="1" customWidth="1"/>
    <col min="3086" max="3086" width="14.5703125" customWidth="1"/>
    <col min="3087" max="3087" width="11.42578125" customWidth="1"/>
    <col min="3088" max="3089" width="10.140625" customWidth="1"/>
    <col min="3317" max="3317" width="11.5703125" customWidth="1"/>
    <col min="3319" max="3319" width="30.140625" customWidth="1"/>
    <col min="3320" max="3332" width="0" hidden="1" customWidth="1"/>
    <col min="3333" max="3333" width="17.7109375" customWidth="1"/>
    <col min="3334" max="3334" width="14.85546875" customWidth="1"/>
    <col min="3335" max="3335" width="14.140625" customWidth="1"/>
    <col min="3336" max="3336" width="8.28515625" customWidth="1"/>
    <col min="3337" max="3337" width="14" customWidth="1"/>
    <col min="3338" max="3338" width="13.28515625" customWidth="1"/>
    <col min="3340" max="3340" width="16.42578125" customWidth="1"/>
    <col min="3341" max="3341" width="10.140625" bestFit="1" customWidth="1"/>
    <col min="3342" max="3342" width="14.5703125" customWidth="1"/>
    <col min="3343" max="3343" width="11.42578125" customWidth="1"/>
    <col min="3344" max="3345" width="10.140625" customWidth="1"/>
    <col min="3573" max="3573" width="11.5703125" customWidth="1"/>
    <col min="3575" max="3575" width="30.140625" customWidth="1"/>
    <col min="3576" max="3588" width="0" hidden="1" customWidth="1"/>
    <col min="3589" max="3589" width="17.7109375" customWidth="1"/>
    <col min="3590" max="3590" width="14.85546875" customWidth="1"/>
    <col min="3591" max="3591" width="14.140625" customWidth="1"/>
    <col min="3592" max="3592" width="8.28515625" customWidth="1"/>
    <col min="3593" max="3593" width="14" customWidth="1"/>
    <col min="3594" max="3594" width="13.28515625" customWidth="1"/>
    <col min="3596" max="3596" width="16.42578125" customWidth="1"/>
    <col min="3597" max="3597" width="10.140625" bestFit="1" customWidth="1"/>
    <col min="3598" max="3598" width="14.5703125" customWidth="1"/>
    <col min="3599" max="3599" width="11.42578125" customWidth="1"/>
    <col min="3600" max="3601" width="10.140625" customWidth="1"/>
    <col min="3829" max="3829" width="11.5703125" customWidth="1"/>
    <col min="3831" max="3831" width="30.140625" customWidth="1"/>
    <col min="3832" max="3844" width="0" hidden="1" customWidth="1"/>
    <col min="3845" max="3845" width="17.7109375" customWidth="1"/>
    <col min="3846" max="3846" width="14.85546875" customWidth="1"/>
    <col min="3847" max="3847" width="14.140625" customWidth="1"/>
    <col min="3848" max="3848" width="8.28515625" customWidth="1"/>
    <col min="3849" max="3849" width="14" customWidth="1"/>
    <col min="3850" max="3850" width="13.28515625" customWidth="1"/>
    <col min="3852" max="3852" width="16.42578125" customWidth="1"/>
    <col min="3853" max="3853" width="10.140625" bestFit="1" customWidth="1"/>
    <col min="3854" max="3854" width="14.5703125" customWidth="1"/>
    <col min="3855" max="3855" width="11.42578125" customWidth="1"/>
    <col min="3856" max="3857" width="10.140625" customWidth="1"/>
    <col min="4085" max="4085" width="11.5703125" customWidth="1"/>
    <col min="4087" max="4087" width="30.140625" customWidth="1"/>
    <col min="4088" max="4100" width="0" hidden="1" customWidth="1"/>
    <col min="4101" max="4101" width="17.7109375" customWidth="1"/>
    <col min="4102" max="4102" width="14.85546875" customWidth="1"/>
    <col min="4103" max="4103" width="14.140625" customWidth="1"/>
    <col min="4104" max="4104" width="8.28515625" customWidth="1"/>
    <col min="4105" max="4105" width="14" customWidth="1"/>
    <col min="4106" max="4106" width="13.28515625" customWidth="1"/>
    <col min="4108" max="4108" width="16.42578125" customWidth="1"/>
    <col min="4109" max="4109" width="10.140625" bestFit="1" customWidth="1"/>
    <col min="4110" max="4110" width="14.5703125" customWidth="1"/>
    <col min="4111" max="4111" width="11.42578125" customWidth="1"/>
    <col min="4112" max="4113" width="10.140625" customWidth="1"/>
    <col min="4341" max="4341" width="11.5703125" customWidth="1"/>
    <col min="4343" max="4343" width="30.140625" customWidth="1"/>
    <col min="4344" max="4356" width="0" hidden="1" customWidth="1"/>
    <col min="4357" max="4357" width="17.7109375" customWidth="1"/>
    <col min="4358" max="4358" width="14.85546875" customWidth="1"/>
    <col min="4359" max="4359" width="14.140625" customWidth="1"/>
    <col min="4360" max="4360" width="8.28515625" customWidth="1"/>
    <col min="4361" max="4361" width="14" customWidth="1"/>
    <col min="4362" max="4362" width="13.28515625" customWidth="1"/>
    <col min="4364" max="4364" width="16.42578125" customWidth="1"/>
    <col min="4365" max="4365" width="10.140625" bestFit="1" customWidth="1"/>
    <col min="4366" max="4366" width="14.5703125" customWidth="1"/>
    <col min="4367" max="4367" width="11.42578125" customWidth="1"/>
    <col min="4368" max="4369" width="10.140625" customWidth="1"/>
    <col min="4597" max="4597" width="11.5703125" customWidth="1"/>
    <col min="4599" max="4599" width="30.140625" customWidth="1"/>
    <col min="4600" max="4612" width="0" hidden="1" customWidth="1"/>
    <col min="4613" max="4613" width="17.7109375" customWidth="1"/>
    <col min="4614" max="4614" width="14.85546875" customWidth="1"/>
    <col min="4615" max="4615" width="14.140625" customWidth="1"/>
    <col min="4616" max="4616" width="8.28515625" customWidth="1"/>
    <col min="4617" max="4617" width="14" customWidth="1"/>
    <col min="4618" max="4618" width="13.28515625" customWidth="1"/>
    <col min="4620" max="4620" width="16.42578125" customWidth="1"/>
    <col min="4621" max="4621" width="10.140625" bestFit="1" customWidth="1"/>
    <col min="4622" max="4622" width="14.5703125" customWidth="1"/>
    <col min="4623" max="4623" width="11.42578125" customWidth="1"/>
    <col min="4624" max="4625" width="10.140625" customWidth="1"/>
    <col min="4853" max="4853" width="11.5703125" customWidth="1"/>
    <col min="4855" max="4855" width="30.140625" customWidth="1"/>
    <col min="4856" max="4868" width="0" hidden="1" customWidth="1"/>
    <col min="4869" max="4869" width="17.7109375" customWidth="1"/>
    <col min="4870" max="4870" width="14.85546875" customWidth="1"/>
    <col min="4871" max="4871" width="14.140625" customWidth="1"/>
    <col min="4872" max="4872" width="8.28515625" customWidth="1"/>
    <col min="4873" max="4873" width="14" customWidth="1"/>
    <col min="4874" max="4874" width="13.28515625" customWidth="1"/>
    <col min="4876" max="4876" width="16.42578125" customWidth="1"/>
    <col min="4877" max="4877" width="10.140625" bestFit="1" customWidth="1"/>
    <col min="4878" max="4878" width="14.5703125" customWidth="1"/>
    <col min="4879" max="4879" width="11.42578125" customWidth="1"/>
    <col min="4880" max="4881" width="10.140625" customWidth="1"/>
    <col min="5109" max="5109" width="11.5703125" customWidth="1"/>
    <col min="5111" max="5111" width="30.140625" customWidth="1"/>
    <col min="5112" max="5124" width="0" hidden="1" customWidth="1"/>
    <col min="5125" max="5125" width="17.7109375" customWidth="1"/>
    <col min="5126" max="5126" width="14.85546875" customWidth="1"/>
    <col min="5127" max="5127" width="14.140625" customWidth="1"/>
    <col min="5128" max="5128" width="8.28515625" customWidth="1"/>
    <col min="5129" max="5129" width="14" customWidth="1"/>
    <col min="5130" max="5130" width="13.28515625" customWidth="1"/>
    <col min="5132" max="5132" width="16.42578125" customWidth="1"/>
    <col min="5133" max="5133" width="10.140625" bestFit="1" customWidth="1"/>
    <col min="5134" max="5134" width="14.5703125" customWidth="1"/>
    <col min="5135" max="5135" width="11.42578125" customWidth="1"/>
    <col min="5136" max="5137" width="10.140625" customWidth="1"/>
    <col min="5365" max="5365" width="11.5703125" customWidth="1"/>
    <col min="5367" max="5367" width="30.140625" customWidth="1"/>
    <col min="5368" max="5380" width="0" hidden="1" customWidth="1"/>
    <col min="5381" max="5381" width="17.7109375" customWidth="1"/>
    <col min="5382" max="5382" width="14.85546875" customWidth="1"/>
    <col min="5383" max="5383" width="14.140625" customWidth="1"/>
    <col min="5384" max="5384" width="8.28515625" customWidth="1"/>
    <col min="5385" max="5385" width="14" customWidth="1"/>
    <col min="5386" max="5386" width="13.28515625" customWidth="1"/>
    <col min="5388" max="5388" width="16.42578125" customWidth="1"/>
    <col min="5389" max="5389" width="10.140625" bestFit="1" customWidth="1"/>
    <col min="5390" max="5390" width="14.5703125" customWidth="1"/>
    <col min="5391" max="5391" width="11.42578125" customWidth="1"/>
    <col min="5392" max="5393" width="10.140625" customWidth="1"/>
    <col min="5621" max="5621" width="11.5703125" customWidth="1"/>
    <col min="5623" max="5623" width="30.140625" customWidth="1"/>
    <col min="5624" max="5636" width="0" hidden="1" customWidth="1"/>
    <col min="5637" max="5637" width="17.7109375" customWidth="1"/>
    <col min="5638" max="5638" width="14.85546875" customWidth="1"/>
    <col min="5639" max="5639" width="14.140625" customWidth="1"/>
    <col min="5640" max="5640" width="8.28515625" customWidth="1"/>
    <col min="5641" max="5641" width="14" customWidth="1"/>
    <col min="5642" max="5642" width="13.28515625" customWidth="1"/>
    <col min="5644" max="5644" width="16.42578125" customWidth="1"/>
    <col min="5645" max="5645" width="10.140625" bestFit="1" customWidth="1"/>
    <col min="5646" max="5646" width="14.5703125" customWidth="1"/>
    <col min="5647" max="5647" width="11.42578125" customWidth="1"/>
    <col min="5648" max="5649" width="10.140625" customWidth="1"/>
    <col min="5877" max="5877" width="11.5703125" customWidth="1"/>
    <col min="5879" max="5879" width="30.140625" customWidth="1"/>
    <col min="5880" max="5892" width="0" hidden="1" customWidth="1"/>
    <col min="5893" max="5893" width="17.7109375" customWidth="1"/>
    <col min="5894" max="5894" width="14.85546875" customWidth="1"/>
    <col min="5895" max="5895" width="14.140625" customWidth="1"/>
    <col min="5896" max="5896" width="8.28515625" customWidth="1"/>
    <col min="5897" max="5897" width="14" customWidth="1"/>
    <col min="5898" max="5898" width="13.28515625" customWidth="1"/>
    <col min="5900" max="5900" width="16.42578125" customWidth="1"/>
    <col min="5901" max="5901" width="10.140625" bestFit="1" customWidth="1"/>
    <col min="5902" max="5902" width="14.5703125" customWidth="1"/>
    <col min="5903" max="5903" width="11.42578125" customWidth="1"/>
    <col min="5904" max="5905" width="10.140625" customWidth="1"/>
    <col min="6133" max="6133" width="11.5703125" customWidth="1"/>
    <col min="6135" max="6135" width="30.140625" customWidth="1"/>
    <col min="6136" max="6148" width="0" hidden="1" customWidth="1"/>
    <col min="6149" max="6149" width="17.7109375" customWidth="1"/>
    <col min="6150" max="6150" width="14.85546875" customWidth="1"/>
    <col min="6151" max="6151" width="14.140625" customWidth="1"/>
    <col min="6152" max="6152" width="8.28515625" customWidth="1"/>
    <col min="6153" max="6153" width="14" customWidth="1"/>
    <col min="6154" max="6154" width="13.28515625" customWidth="1"/>
    <col min="6156" max="6156" width="16.42578125" customWidth="1"/>
    <col min="6157" max="6157" width="10.140625" bestFit="1" customWidth="1"/>
    <col min="6158" max="6158" width="14.5703125" customWidth="1"/>
    <col min="6159" max="6159" width="11.42578125" customWidth="1"/>
    <col min="6160" max="6161" width="10.140625" customWidth="1"/>
    <col min="6389" max="6389" width="11.5703125" customWidth="1"/>
    <col min="6391" max="6391" width="30.140625" customWidth="1"/>
    <col min="6392" max="6404" width="0" hidden="1" customWidth="1"/>
    <col min="6405" max="6405" width="17.7109375" customWidth="1"/>
    <col min="6406" max="6406" width="14.85546875" customWidth="1"/>
    <col min="6407" max="6407" width="14.140625" customWidth="1"/>
    <col min="6408" max="6408" width="8.28515625" customWidth="1"/>
    <col min="6409" max="6409" width="14" customWidth="1"/>
    <col min="6410" max="6410" width="13.28515625" customWidth="1"/>
    <col min="6412" max="6412" width="16.42578125" customWidth="1"/>
    <col min="6413" max="6413" width="10.140625" bestFit="1" customWidth="1"/>
    <col min="6414" max="6414" width="14.5703125" customWidth="1"/>
    <col min="6415" max="6415" width="11.42578125" customWidth="1"/>
    <col min="6416" max="6417" width="10.140625" customWidth="1"/>
    <col min="6645" max="6645" width="11.5703125" customWidth="1"/>
    <col min="6647" max="6647" width="30.140625" customWidth="1"/>
    <col min="6648" max="6660" width="0" hidden="1" customWidth="1"/>
    <col min="6661" max="6661" width="17.7109375" customWidth="1"/>
    <col min="6662" max="6662" width="14.85546875" customWidth="1"/>
    <col min="6663" max="6663" width="14.140625" customWidth="1"/>
    <col min="6664" max="6664" width="8.28515625" customWidth="1"/>
    <col min="6665" max="6665" width="14" customWidth="1"/>
    <col min="6666" max="6666" width="13.28515625" customWidth="1"/>
    <col min="6668" max="6668" width="16.42578125" customWidth="1"/>
    <col min="6669" max="6669" width="10.140625" bestFit="1" customWidth="1"/>
    <col min="6670" max="6670" width="14.5703125" customWidth="1"/>
    <col min="6671" max="6671" width="11.42578125" customWidth="1"/>
    <col min="6672" max="6673" width="10.140625" customWidth="1"/>
    <col min="6901" max="6901" width="11.5703125" customWidth="1"/>
    <col min="6903" max="6903" width="30.140625" customWidth="1"/>
    <col min="6904" max="6916" width="0" hidden="1" customWidth="1"/>
    <col min="6917" max="6917" width="17.7109375" customWidth="1"/>
    <col min="6918" max="6918" width="14.85546875" customWidth="1"/>
    <col min="6919" max="6919" width="14.140625" customWidth="1"/>
    <col min="6920" max="6920" width="8.28515625" customWidth="1"/>
    <col min="6921" max="6921" width="14" customWidth="1"/>
    <col min="6922" max="6922" width="13.28515625" customWidth="1"/>
    <col min="6924" max="6924" width="16.42578125" customWidth="1"/>
    <col min="6925" max="6925" width="10.140625" bestFit="1" customWidth="1"/>
    <col min="6926" max="6926" width="14.5703125" customWidth="1"/>
    <col min="6927" max="6927" width="11.42578125" customWidth="1"/>
    <col min="6928" max="6929" width="10.140625" customWidth="1"/>
    <col min="7157" max="7157" width="11.5703125" customWidth="1"/>
    <col min="7159" max="7159" width="30.140625" customWidth="1"/>
    <col min="7160" max="7172" width="0" hidden="1" customWidth="1"/>
    <col min="7173" max="7173" width="17.7109375" customWidth="1"/>
    <col min="7174" max="7174" width="14.85546875" customWidth="1"/>
    <col min="7175" max="7175" width="14.140625" customWidth="1"/>
    <col min="7176" max="7176" width="8.28515625" customWidth="1"/>
    <col min="7177" max="7177" width="14" customWidth="1"/>
    <col min="7178" max="7178" width="13.28515625" customWidth="1"/>
    <col min="7180" max="7180" width="16.42578125" customWidth="1"/>
    <col min="7181" max="7181" width="10.140625" bestFit="1" customWidth="1"/>
    <col min="7182" max="7182" width="14.5703125" customWidth="1"/>
    <col min="7183" max="7183" width="11.42578125" customWidth="1"/>
    <col min="7184" max="7185" width="10.140625" customWidth="1"/>
    <col min="7413" max="7413" width="11.5703125" customWidth="1"/>
    <col min="7415" max="7415" width="30.140625" customWidth="1"/>
    <col min="7416" max="7428" width="0" hidden="1" customWidth="1"/>
    <col min="7429" max="7429" width="17.7109375" customWidth="1"/>
    <col min="7430" max="7430" width="14.85546875" customWidth="1"/>
    <col min="7431" max="7431" width="14.140625" customWidth="1"/>
    <col min="7432" max="7432" width="8.28515625" customWidth="1"/>
    <col min="7433" max="7433" width="14" customWidth="1"/>
    <col min="7434" max="7434" width="13.28515625" customWidth="1"/>
    <col min="7436" max="7436" width="16.42578125" customWidth="1"/>
    <col min="7437" max="7437" width="10.140625" bestFit="1" customWidth="1"/>
    <col min="7438" max="7438" width="14.5703125" customWidth="1"/>
    <col min="7439" max="7439" width="11.42578125" customWidth="1"/>
    <col min="7440" max="7441" width="10.140625" customWidth="1"/>
    <col min="7669" max="7669" width="11.5703125" customWidth="1"/>
    <col min="7671" max="7671" width="30.140625" customWidth="1"/>
    <col min="7672" max="7684" width="0" hidden="1" customWidth="1"/>
    <col min="7685" max="7685" width="17.7109375" customWidth="1"/>
    <col min="7686" max="7686" width="14.85546875" customWidth="1"/>
    <col min="7687" max="7687" width="14.140625" customWidth="1"/>
    <col min="7688" max="7688" width="8.28515625" customWidth="1"/>
    <col min="7689" max="7689" width="14" customWidth="1"/>
    <col min="7690" max="7690" width="13.28515625" customWidth="1"/>
    <col min="7692" max="7692" width="16.42578125" customWidth="1"/>
    <col min="7693" max="7693" width="10.140625" bestFit="1" customWidth="1"/>
    <col min="7694" max="7694" width="14.5703125" customWidth="1"/>
    <col min="7695" max="7695" width="11.42578125" customWidth="1"/>
    <col min="7696" max="7697" width="10.140625" customWidth="1"/>
    <col min="7925" max="7925" width="11.5703125" customWidth="1"/>
    <col min="7927" max="7927" width="30.140625" customWidth="1"/>
    <col min="7928" max="7940" width="0" hidden="1" customWidth="1"/>
    <col min="7941" max="7941" width="17.7109375" customWidth="1"/>
    <col min="7942" max="7942" width="14.85546875" customWidth="1"/>
    <col min="7943" max="7943" width="14.140625" customWidth="1"/>
    <col min="7944" max="7944" width="8.28515625" customWidth="1"/>
    <col min="7945" max="7945" width="14" customWidth="1"/>
    <col min="7946" max="7946" width="13.28515625" customWidth="1"/>
    <col min="7948" max="7948" width="16.42578125" customWidth="1"/>
    <col min="7949" max="7949" width="10.140625" bestFit="1" customWidth="1"/>
    <col min="7950" max="7950" width="14.5703125" customWidth="1"/>
    <col min="7951" max="7951" width="11.42578125" customWidth="1"/>
    <col min="7952" max="7953" width="10.140625" customWidth="1"/>
    <col min="8181" max="8181" width="11.5703125" customWidth="1"/>
    <col min="8183" max="8183" width="30.140625" customWidth="1"/>
    <col min="8184" max="8196" width="0" hidden="1" customWidth="1"/>
    <col min="8197" max="8197" width="17.7109375" customWidth="1"/>
    <col min="8198" max="8198" width="14.85546875" customWidth="1"/>
    <col min="8199" max="8199" width="14.140625" customWidth="1"/>
    <col min="8200" max="8200" width="8.28515625" customWidth="1"/>
    <col min="8201" max="8201" width="14" customWidth="1"/>
    <col min="8202" max="8202" width="13.28515625" customWidth="1"/>
    <col min="8204" max="8204" width="16.42578125" customWidth="1"/>
    <col min="8205" max="8205" width="10.140625" bestFit="1" customWidth="1"/>
    <col min="8206" max="8206" width="14.5703125" customWidth="1"/>
    <col min="8207" max="8207" width="11.42578125" customWidth="1"/>
    <col min="8208" max="8209" width="10.140625" customWidth="1"/>
    <col min="8437" max="8437" width="11.5703125" customWidth="1"/>
    <col min="8439" max="8439" width="30.140625" customWidth="1"/>
    <col min="8440" max="8452" width="0" hidden="1" customWidth="1"/>
    <col min="8453" max="8453" width="17.7109375" customWidth="1"/>
    <col min="8454" max="8454" width="14.85546875" customWidth="1"/>
    <col min="8455" max="8455" width="14.140625" customWidth="1"/>
    <col min="8456" max="8456" width="8.28515625" customWidth="1"/>
    <col min="8457" max="8457" width="14" customWidth="1"/>
    <col min="8458" max="8458" width="13.28515625" customWidth="1"/>
    <col min="8460" max="8460" width="16.42578125" customWidth="1"/>
    <col min="8461" max="8461" width="10.140625" bestFit="1" customWidth="1"/>
    <col min="8462" max="8462" width="14.5703125" customWidth="1"/>
    <col min="8463" max="8463" width="11.42578125" customWidth="1"/>
    <col min="8464" max="8465" width="10.140625" customWidth="1"/>
    <col min="8693" max="8693" width="11.5703125" customWidth="1"/>
    <col min="8695" max="8695" width="30.140625" customWidth="1"/>
    <col min="8696" max="8708" width="0" hidden="1" customWidth="1"/>
    <col min="8709" max="8709" width="17.7109375" customWidth="1"/>
    <col min="8710" max="8710" width="14.85546875" customWidth="1"/>
    <col min="8711" max="8711" width="14.140625" customWidth="1"/>
    <col min="8712" max="8712" width="8.28515625" customWidth="1"/>
    <col min="8713" max="8713" width="14" customWidth="1"/>
    <col min="8714" max="8714" width="13.28515625" customWidth="1"/>
    <col min="8716" max="8716" width="16.42578125" customWidth="1"/>
    <col min="8717" max="8717" width="10.140625" bestFit="1" customWidth="1"/>
    <col min="8718" max="8718" width="14.5703125" customWidth="1"/>
    <col min="8719" max="8719" width="11.42578125" customWidth="1"/>
    <col min="8720" max="8721" width="10.140625" customWidth="1"/>
    <col min="8949" max="8949" width="11.5703125" customWidth="1"/>
    <col min="8951" max="8951" width="30.140625" customWidth="1"/>
    <col min="8952" max="8964" width="0" hidden="1" customWidth="1"/>
    <col min="8965" max="8965" width="17.7109375" customWidth="1"/>
    <col min="8966" max="8966" width="14.85546875" customWidth="1"/>
    <col min="8967" max="8967" width="14.140625" customWidth="1"/>
    <col min="8968" max="8968" width="8.28515625" customWidth="1"/>
    <col min="8969" max="8969" width="14" customWidth="1"/>
    <col min="8970" max="8970" width="13.28515625" customWidth="1"/>
    <col min="8972" max="8972" width="16.42578125" customWidth="1"/>
    <col min="8973" max="8973" width="10.140625" bestFit="1" customWidth="1"/>
    <col min="8974" max="8974" width="14.5703125" customWidth="1"/>
    <col min="8975" max="8975" width="11.42578125" customWidth="1"/>
    <col min="8976" max="8977" width="10.140625" customWidth="1"/>
    <col min="9205" max="9205" width="11.5703125" customWidth="1"/>
    <col min="9207" max="9207" width="30.140625" customWidth="1"/>
    <col min="9208" max="9220" width="0" hidden="1" customWidth="1"/>
    <col min="9221" max="9221" width="17.7109375" customWidth="1"/>
    <col min="9222" max="9222" width="14.85546875" customWidth="1"/>
    <col min="9223" max="9223" width="14.140625" customWidth="1"/>
    <col min="9224" max="9224" width="8.28515625" customWidth="1"/>
    <col min="9225" max="9225" width="14" customWidth="1"/>
    <col min="9226" max="9226" width="13.28515625" customWidth="1"/>
    <col min="9228" max="9228" width="16.42578125" customWidth="1"/>
    <col min="9229" max="9229" width="10.140625" bestFit="1" customWidth="1"/>
    <col min="9230" max="9230" width="14.5703125" customWidth="1"/>
    <col min="9231" max="9231" width="11.42578125" customWidth="1"/>
    <col min="9232" max="9233" width="10.140625" customWidth="1"/>
    <col min="9461" max="9461" width="11.5703125" customWidth="1"/>
    <col min="9463" max="9463" width="30.140625" customWidth="1"/>
    <col min="9464" max="9476" width="0" hidden="1" customWidth="1"/>
    <col min="9477" max="9477" width="17.7109375" customWidth="1"/>
    <col min="9478" max="9478" width="14.85546875" customWidth="1"/>
    <col min="9479" max="9479" width="14.140625" customWidth="1"/>
    <col min="9480" max="9480" width="8.28515625" customWidth="1"/>
    <col min="9481" max="9481" width="14" customWidth="1"/>
    <col min="9482" max="9482" width="13.28515625" customWidth="1"/>
    <col min="9484" max="9484" width="16.42578125" customWidth="1"/>
    <col min="9485" max="9485" width="10.140625" bestFit="1" customWidth="1"/>
    <col min="9486" max="9486" width="14.5703125" customWidth="1"/>
    <col min="9487" max="9487" width="11.42578125" customWidth="1"/>
    <col min="9488" max="9489" width="10.140625" customWidth="1"/>
    <col min="9717" max="9717" width="11.5703125" customWidth="1"/>
    <col min="9719" max="9719" width="30.140625" customWidth="1"/>
    <col min="9720" max="9732" width="0" hidden="1" customWidth="1"/>
    <col min="9733" max="9733" width="17.7109375" customWidth="1"/>
    <col min="9734" max="9734" width="14.85546875" customWidth="1"/>
    <col min="9735" max="9735" width="14.140625" customWidth="1"/>
    <col min="9736" max="9736" width="8.28515625" customWidth="1"/>
    <col min="9737" max="9737" width="14" customWidth="1"/>
    <col min="9738" max="9738" width="13.28515625" customWidth="1"/>
    <col min="9740" max="9740" width="16.42578125" customWidth="1"/>
    <col min="9741" max="9741" width="10.140625" bestFit="1" customWidth="1"/>
    <col min="9742" max="9742" width="14.5703125" customWidth="1"/>
    <col min="9743" max="9743" width="11.42578125" customWidth="1"/>
    <col min="9744" max="9745" width="10.140625" customWidth="1"/>
    <col min="9973" max="9973" width="11.5703125" customWidth="1"/>
    <col min="9975" max="9975" width="30.140625" customWidth="1"/>
    <col min="9976" max="9988" width="0" hidden="1" customWidth="1"/>
    <col min="9989" max="9989" width="17.7109375" customWidth="1"/>
    <col min="9990" max="9990" width="14.85546875" customWidth="1"/>
    <col min="9991" max="9991" width="14.140625" customWidth="1"/>
    <col min="9992" max="9992" width="8.28515625" customWidth="1"/>
    <col min="9993" max="9993" width="14" customWidth="1"/>
    <col min="9994" max="9994" width="13.28515625" customWidth="1"/>
    <col min="9996" max="9996" width="16.42578125" customWidth="1"/>
    <col min="9997" max="9997" width="10.140625" bestFit="1" customWidth="1"/>
    <col min="9998" max="9998" width="14.5703125" customWidth="1"/>
    <col min="9999" max="9999" width="11.42578125" customWidth="1"/>
    <col min="10000" max="10001" width="10.140625" customWidth="1"/>
    <col min="10229" max="10229" width="11.5703125" customWidth="1"/>
    <col min="10231" max="10231" width="30.140625" customWidth="1"/>
    <col min="10232" max="10244" width="0" hidden="1" customWidth="1"/>
    <col min="10245" max="10245" width="17.7109375" customWidth="1"/>
    <col min="10246" max="10246" width="14.85546875" customWidth="1"/>
    <col min="10247" max="10247" width="14.140625" customWidth="1"/>
    <col min="10248" max="10248" width="8.28515625" customWidth="1"/>
    <col min="10249" max="10249" width="14" customWidth="1"/>
    <col min="10250" max="10250" width="13.28515625" customWidth="1"/>
    <col min="10252" max="10252" width="16.42578125" customWidth="1"/>
    <col min="10253" max="10253" width="10.140625" bestFit="1" customWidth="1"/>
    <col min="10254" max="10254" width="14.5703125" customWidth="1"/>
    <col min="10255" max="10255" width="11.42578125" customWidth="1"/>
    <col min="10256" max="10257" width="10.140625" customWidth="1"/>
    <col min="10485" max="10485" width="11.5703125" customWidth="1"/>
    <col min="10487" max="10487" width="30.140625" customWidth="1"/>
    <col min="10488" max="10500" width="0" hidden="1" customWidth="1"/>
    <col min="10501" max="10501" width="17.7109375" customWidth="1"/>
    <col min="10502" max="10502" width="14.85546875" customWidth="1"/>
    <col min="10503" max="10503" width="14.140625" customWidth="1"/>
    <col min="10504" max="10504" width="8.28515625" customWidth="1"/>
    <col min="10505" max="10505" width="14" customWidth="1"/>
    <col min="10506" max="10506" width="13.28515625" customWidth="1"/>
    <col min="10508" max="10508" width="16.42578125" customWidth="1"/>
    <col min="10509" max="10509" width="10.140625" bestFit="1" customWidth="1"/>
    <col min="10510" max="10510" width="14.5703125" customWidth="1"/>
    <col min="10511" max="10511" width="11.42578125" customWidth="1"/>
    <col min="10512" max="10513" width="10.140625" customWidth="1"/>
    <col min="10741" max="10741" width="11.5703125" customWidth="1"/>
    <col min="10743" max="10743" width="30.140625" customWidth="1"/>
    <col min="10744" max="10756" width="0" hidden="1" customWidth="1"/>
    <col min="10757" max="10757" width="17.7109375" customWidth="1"/>
    <col min="10758" max="10758" width="14.85546875" customWidth="1"/>
    <col min="10759" max="10759" width="14.140625" customWidth="1"/>
    <col min="10760" max="10760" width="8.28515625" customWidth="1"/>
    <col min="10761" max="10761" width="14" customWidth="1"/>
    <col min="10762" max="10762" width="13.28515625" customWidth="1"/>
    <col min="10764" max="10764" width="16.42578125" customWidth="1"/>
    <col min="10765" max="10765" width="10.140625" bestFit="1" customWidth="1"/>
    <col min="10766" max="10766" width="14.5703125" customWidth="1"/>
    <col min="10767" max="10767" width="11.42578125" customWidth="1"/>
    <col min="10768" max="10769" width="10.140625" customWidth="1"/>
    <col min="10997" max="10997" width="11.5703125" customWidth="1"/>
    <col min="10999" max="10999" width="30.140625" customWidth="1"/>
    <col min="11000" max="11012" width="0" hidden="1" customWidth="1"/>
    <col min="11013" max="11013" width="17.7109375" customWidth="1"/>
    <col min="11014" max="11014" width="14.85546875" customWidth="1"/>
    <col min="11015" max="11015" width="14.140625" customWidth="1"/>
    <col min="11016" max="11016" width="8.28515625" customWidth="1"/>
    <col min="11017" max="11017" width="14" customWidth="1"/>
    <col min="11018" max="11018" width="13.28515625" customWidth="1"/>
    <col min="11020" max="11020" width="16.42578125" customWidth="1"/>
    <col min="11021" max="11021" width="10.140625" bestFit="1" customWidth="1"/>
    <col min="11022" max="11022" width="14.5703125" customWidth="1"/>
    <col min="11023" max="11023" width="11.42578125" customWidth="1"/>
    <col min="11024" max="11025" width="10.140625" customWidth="1"/>
    <col min="11253" max="11253" width="11.5703125" customWidth="1"/>
    <col min="11255" max="11255" width="30.140625" customWidth="1"/>
    <col min="11256" max="11268" width="0" hidden="1" customWidth="1"/>
    <col min="11269" max="11269" width="17.7109375" customWidth="1"/>
    <col min="11270" max="11270" width="14.85546875" customWidth="1"/>
    <col min="11271" max="11271" width="14.140625" customWidth="1"/>
    <col min="11272" max="11272" width="8.28515625" customWidth="1"/>
    <col min="11273" max="11273" width="14" customWidth="1"/>
    <col min="11274" max="11274" width="13.28515625" customWidth="1"/>
    <col min="11276" max="11276" width="16.42578125" customWidth="1"/>
    <col min="11277" max="11277" width="10.140625" bestFit="1" customWidth="1"/>
    <col min="11278" max="11278" width="14.5703125" customWidth="1"/>
    <col min="11279" max="11279" width="11.42578125" customWidth="1"/>
    <col min="11280" max="11281" width="10.140625" customWidth="1"/>
    <col min="11509" max="11509" width="11.5703125" customWidth="1"/>
    <col min="11511" max="11511" width="30.140625" customWidth="1"/>
    <col min="11512" max="11524" width="0" hidden="1" customWidth="1"/>
    <col min="11525" max="11525" width="17.7109375" customWidth="1"/>
    <col min="11526" max="11526" width="14.85546875" customWidth="1"/>
    <col min="11527" max="11527" width="14.140625" customWidth="1"/>
    <col min="11528" max="11528" width="8.28515625" customWidth="1"/>
    <col min="11529" max="11529" width="14" customWidth="1"/>
    <col min="11530" max="11530" width="13.28515625" customWidth="1"/>
    <col min="11532" max="11532" width="16.42578125" customWidth="1"/>
    <col min="11533" max="11533" width="10.140625" bestFit="1" customWidth="1"/>
    <col min="11534" max="11534" width="14.5703125" customWidth="1"/>
    <col min="11535" max="11535" width="11.42578125" customWidth="1"/>
    <col min="11536" max="11537" width="10.140625" customWidth="1"/>
    <col min="11765" max="11765" width="11.5703125" customWidth="1"/>
    <col min="11767" max="11767" width="30.140625" customWidth="1"/>
    <col min="11768" max="11780" width="0" hidden="1" customWidth="1"/>
    <col min="11781" max="11781" width="17.7109375" customWidth="1"/>
    <col min="11782" max="11782" width="14.85546875" customWidth="1"/>
    <col min="11783" max="11783" width="14.140625" customWidth="1"/>
    <col min="11784" max="11784" width="8.28515625" customWidth="1"/>
    <col min="11785" max="11785" width="14" customWidth="1"/>
    <col min="11786" max="11786" width="13.28515625" customWidth="1"/>
    <col min="11788" max="11788" width="16.42578125" customWidth="1"/>
    <col min="11789" max="11789" width="10.140625" bestFit="1" customWidth="1"/>
    <col min="11790" max="11790" width="14.5703125" customWidth="1"/>
    <col min="11791" max="11791" width="11.42578125" customWidth="1"/>
    <col min="11792" max="11793" width="10.140625" customWidth="1"/>
    <col min="12021" max="12021" width="11.5703125" customWidth="1"/>
    <col min="12023" max="12023" width="30.140625" customWidth="1"/>
    <col min="12024" max="12036" width="0" hidden="1" customWidth="1"/>
    <col min="12037" max="12037" width="17.7109375" customWidth="1"/>
    <col min="12038" max="12038" width="14.85546875" customWidth="1"/>
    <col min="12039" max="12039" width="14.140625" customWidth="1"/>
    <col min="12040" max="12040" width="8.28515625" customWidth="1"/>
    <col min="12041" max="12041" width="14" customWidth="1"/>
    <col min="12042" max="12042" width="13.28515625" customWidth="1"/>
    <col min="12044" max="12044" width="16.42578125" customWidth="1"/>
    <col min="12045" max="12045" width="10.140625" bestFit="1" customWidth="1"/>
    <col min="12046" max="12046" width="14.5703125" customWidth="1"/>
    <col min="12047" max="12047" width="11.42578125" customWidth="1"/>
    <col min="12048" max="12049" width="10.140625" customWidth="1"/>
    <col min="12277" max="12277" width="11.5703125" customWidth="1"/>
    <col min="12279" max="12279" width="30.140625" customWidth="1"/>
    <col min="12280" max="12292" width="0" hidden="1" customWidth="1"/>
    <col min="12293" max="12293" width="17.7109375" customWidth="1"/>
    <col min="12294" max="12294" width="14.85546875" customWidth="1"/>
    <col min="12295" max="12295" width="14.140625" customWidth="1"/>
    <col min="12296" max="12296" width="8.28515625" customWidth="1"/>
    <col min="12297" max="12297" width="14" customWidth="1"/>
    <col min="12298" max="12298" width="13.28515625" customWidth="1"/>
    <col min="12300" max="12300" width="16.42578125" customWidth="1"/>
    <col min="12301" max="12301" width="10.140625" bestFit="1" customWidth="1"/>
    <col min="12302" max="12302" width="14.5703125" customWidth="1"/>
    <col min="12303" max="12303" width="11.42578125" customWidth="1"/>
    <col min="12304" max="12305" width="10.140625" customWidth="1"/>
    <col min="12533" max="12533" width="11.5703125" customWidth="1"/>
    <col min="12535" max="12535" width="30.140625" customWidth="1"/>
    <col min="12536" max="12548" width="0" hidden="1" customWidth="1"/>
    <col min="12549" max="12549" width="17.7109375" customWidth="1"/>
    <col min="12550" max="12550" width="14.85546875" customWidth="1"/>
    <col min="12551" max="12551" width="14.140625" customWidth="1"/>
    <col min="12552" max="12552" width="8.28515625" customWidth="1"/>
    <col min="12553" max="12553" width="14" customWidth="1"/>
    <col min="12554" max="12554" width="13.28515625" customWidth="1"/>
    <col min="12556" max="12556" width="16.42578125" customWidth="1"/>
    <col min="12557" max="12557" width="10.140625" bestFit="1" customWidth="1"/>
    <col min="12558" max="12558" width="14.5703125" customWidth="1"/>
    <col min="12559" max="12559" width="11.42578125" customWidth="1"/>
    <col min="12560" max="12561" width="10.140625" customWidth="1"/>
    <col min="12789" max="12789" width="11.5703125" customWidth="1"/>
    <col min="12791" max="12791" width="30.140625" customWidth="1"/>
    <col min="12792" max="12804" width="0" hidden="1" customWidth="1"/>
    <col min="12805" max="12805" width="17.7109375" customWidth="1"/>
    <col min="12806" max="12806" width="14.85546875" customWidth="1"/>
    <col min="12807" max="12807" width="14.140625" customWidth="1"/>
    <col min="12808" max="12808" width="8.28515625" customWidth="1"/>
    <col min="12809" max="12809" width="14" customWidth="1"/>
    <col min="12810" max="12810" width="13.28515625" customWidth="1"/>
    <col min="12812" max="12812" width="16.42578125" customWidth="1"/>
    <col min="12813" max="12813" width="10.140625" bestFit="1" customWidth="1"/>
    <col min="12814" max="12814" width="14.5703125" customWidth="1"/>
    <col min="12815" max="12815" width="11.42578125" customWidth="1"/>
    <col min="12816" max="12817" width="10.140625" customWidth="1"/>
    <col min="13045" max="13045" width="11.5703125" customWidth="1"/>
    <col min="13047" max="13047" width="30.140625" customWidth="1"/>
    <col min="13048" max="13060" width="0" hidden="1" customWidth="1"/>
    <col min="13061" max="13061" width="17.7109375" customWidth="1"/>
    <col min="13062" max="13062" width="14.85546875" customWidth="1"/>
    <col min="13063" max="13063" width="14.140625" customWidth="1"/>
    <col min="13064" max="13064" width="8.28515625" customWidth="1"/>
    <col min="13065" max="13065" width="14" customWidth="1"/>
    <col min="13066" max="13066" width="13.28515625" customWidth="1"/>
    <col min="13068" max="13068" width="16.42578125" customWidth="1"/>
    <col min="13069" max="13069" width="10.140625" bestFit="1" customWidth="1"/>
    <col min="13070" max="13070" width="14.5703125" customWidth="1"/>
    <col min="13071" max="13071" width="11.42578125" customWidth="1"/>
    <col min="13072" max="13073" width="10.140625" customWidth="1"/>
    <col min="13301" max="13301" width="11.5703125" customWidth="1"/>
    <col min="13303" max="13303" width="30.140625" customWidth="1"/>
    <col min="13304" max="13316" width="0" hidden="1" customWidth="1"/>
    <col min="13317" max="13317" width="17.7109375" customWidth="1"/>
    <col min="13318" max="13318" width="14.85546875" customWidth="1"/>
    <col min="13319" max="13319" width="14.140625" customWidth="1"/>
    <col min="13320" max="13320" width="8.28515625" customWidth="1"/>
    <col min="13321" max="13321" width="14" customWidth="1"/>
    <col min="13322" max="13322" width="13.28515625" customWidth="1"/>
    <col min="13324" max="13324" width="16.42578125" customWidth="1"/>
    <col min="13325" max="13325" width="10.140625" bestFit="1" customWidth="1"/>
    <col min="13326" max="13326" width="14.5703125" customWidth="1"/>
    <col min="13327" max="13327" width="11.42578125" customWidth="1"/>
    <col min="13328" max="13329" width="10.140625" customWidth="1"/>
    <col min="13557" max="13557" width="11.5703125" customWidth="1"/>
    <col min="13559" max="13559" width="30.140625" customWidth="1"/>
    <col min="13560" max="13572" width="0" hidden="1" customWidth="1"/>
    <col min="13573" max="13573" width="17.7109375" customWidth="1"/>
    <col min="13574" max="13574" width="14.85546875" customWidth="1"/>
    <col min="13575" max="13575" width="14.140625" customWidth="1"/>
    <col min="13576" max="13576" width="8.28515625" customWidth="1"/>
    <col min="13577" max="13577" width="14" customWidth="1"/>
    <col min="13578" max="13578" width="13.28515625" customWidth="1"/>
    <col min="13580" max="13580" width="16.42578125" customWidth="1"/>
    <col min="13581" max="13581" width="10.140625" bestFit="1" customWidth="1"/>
    <col min="13582" max="13582" width="14.5703125" customWidth="1"/>
    <col min="13583" max="13583" width="11.42578125" customWidth="1"/>
    <col min="13584" max="13585" width="10.140625" customWidth="1"/>
    <col min="13813" max="13813" width="11.5703125" customWidth="1"/>
    <col min="13815" max="13815" width="30.140625" customWidth="1"/>
    <col min="13816" max="13828" width="0" hidden="1" customWidth="1"/>
    <col min="13829" max="13829" width="17.7109375" customWidth="1"/>
    <col min="13830" max="13830" width="14.85546875" customWidth="1"/>
    <col min="13831" max="13831" width="14.140625" customWidth="1"/>
    <col min="13832" max="13832" width="8.28515625" customWidth="1"/>
    <col min="13833" max="13833" width="14" customWidth="1"/>
    <col min="13834" max="13834" width="13.28515625" customWidth="1"/>
    <col min="13836" max="13836" width="16.42578125" customWidth="1"/>
    <col min="13837" max="13837" width="10.140625" bestFit="1" customWidth="1"/>
    <col min="13838" max="13838" width="14.5703125" customWidth="1"/>
    <col min="13839" max="13839" width="11.42578125" customWidth="1"/>
    <col min="13840" max="13841" width="10.140625" customWidth="1"/>
    <col min="14069" max="14069" width="11.5703125" customWidth="1"/>
    <col min="14071" max="14071" width="30.140625" customWidth="1"/>
    <col min="14072" max="14084" width="0" hidden="1" customWidth="1"/>
    <col min="14085" max="14085" width="17.7109375" customWidth="1"/>
    <col min="14086" max="14086" width="14.85546875" customWidth="1"/>
    <col min="14087" max="14087" width="14.140625" customWidth="1"/>
    <col min="14088" max="14088" width="8.28515625" customWidth="1"/>
    <col min="14089" max="14089" width="14" customWidth="1"/>
    <col min="14090" max="14090" width="13.28515625" customWidth="1"/>
    <col min="14092" max="14092" width="16.42578125" customWidth="1"/>
    <col min="14093" max="14093" width="10.140625" bestFit="1" customWidth="1"/>
    <col min="14094" max="14094" width="14.5703125" customWidth="1"/>
    <col min="14095" max="14095" width="11.42578125" customWidth="1"/>
    <col min="14096" max="14097" width="10.140625" customWidth="1"/>
    <col min="14325" max="14325" width="11.5703125" customWidth="1"/>
    <col min="14327" max="14327" width="30.140625" customWidth="1"/>
    <col min="14328" max="14340" width="0" hidden="1" customWidth="1"/>
    <col min="14341" max="14341" width="17.7109375" customWidth="1"/>
    <col min="14342" max="14342" width="14.85546875" customWidth="1"/>
    <col min="14343" max="14343" width="14.140625" customWidth="1"/>
    <col min="14344" max="14344" width="8.28515625" customWidth="1"/>
    <col min="14345" max="14345" width="14" customWidth="1"/>
    <col min="14346" max="14346" width="13.28515625" customWidth="1"/>
    <col min="14348" max="14348" width="16.42578125" customWidth="1"/>
    <col min="14349" max="14349" width="10.140625" bestFit="1" customWidth="1"/>
    <col min="14350" max="14350" width="14.5703125" customWidth="1"/>
    <col min="14351" max="14351" width="11.42578125" customWidth="1"/>
    <col min="14352" max="14353" width="10.140625" customWidth="1"/>
    <col min="14581" max="14581" width="11.5703125" customWidth="1"/>
    <col min="14583" max="14583" width="30.140625" customWidth="1"/>
    <col min="14584" max="14596" width="0" hidden="1" customWidth="1"/>
    <col min="14597" max="14597" width="17.7109375" customWidth="1"/>
    <col min="14598" max="14598" width="14.85546875" customWidth="1"/>
    <col min="14599" max="14599" width="14.140625" customWidth="1"/>
    <col min="14600" max="14600" width="8.28515625" customWidth="1"/>
    <col min="14601" max="14601" width="14" customWidth="1"/>
    <col min="14602" max="14602" width="13.28515625" customWidth="1"/>
    <col min="14604" max="14604" width="16.42578125" customWidth="1"/>
    <col min="14605" max="14605" width="10.140625" bestFit="1" customWidth="1"/>
    <col min="14606" max="14606" width="14.5703125" customWidth="1"/>
    <col min="14607" max="14607" width="11.42578125" customWidth="1"/>
    <col min="14608" max="14609" width="10.140625" customWidth="1"/>
    <col min="14837" max="14837" width="11.5703125" customWidth="1"/>
    <col min="14839" max="14839" width="30.140625" customWidth="1"/>
    <col min="14840" max="14852" width="0" hidden="1" customWidth="1"/>
    <col min="14853" max="14853" width="17.7109375" customWidth="1"/>
    <col min="14854" max="14854" width="14.85546875" customWidth="1"/>
    <col min="14855" max="14855" width="14.140625" customWidth="1"/>
    <col min="14856" max="14856" width="8.28515625" customWidth="1"/>
    <col min="14857" max="14857" width="14" customWidth="1"/>
    <col min="14858" max="14858" width="13.28515625" customWidth="1"/>
    <col min="14860" max="14860" width="16.42578125" customWidth="1"/>
    <col min="14861" max="14861" width="10.140625" bestFit="1" customWidth="1"/>
    <col min="14862" max="14862" width="14.5703125" customWidth="1"/>
    <col min="14863" max="14863" width="11.42578125" customWidth="1"/>
    <col min="14864" max="14865" width="10.140625" customWidth="1"/>
    <col min="15093" max="15093" width="11.5703125" customWidth="1"/>
    <col min="15095" max="15095" width="30.140625" customWidth="1"/>
    <col min="15096" max="15108" width="0" hidden="1" customWidth="1"/>
    <col min="15109" max="15109" width="17.7109375" customWidth="1"/>
    <col min="15110" max="15110" width="14.85546875" customWidth="1"/>
    <col min="15111" max="15111" width="14.140625" customWidth="1"/>
    <col min="15112" max="15112" width="8.28515625" customWidth="1"/>
    <col min="15113" max="15113" width="14" customWidth="1"/>
    <col min="15114" max="15114" width="13.28515625" customWidth="1"/>
    <col min="15116" max="15116" width="16.42578125" customWidth="1"/>
    <col min="15117" max="15117" width="10.140625" bestFit="1" customWidth="1"/>
    <col min="15118" max="15118" width="14.5703125" customWidth="1"/>
    <col min="15119" max="15119" width="11.42578125" customWidth="1"/>
    <col min="15120" max="15121" width="10.140625" customWidth="1"/>
    <col min="15349" max="15349" width="11.5703125" customWidth="1"/>
    <col min="15351" max="15351" width="30.140625" customWidth="1"/>
    <col min="15352" max="15364" width="0" hidden="1" customWidth="1"/>
    <col min="15365" max="15365" width="17.7109375" customWidth="1"/>
    <col min="15366" max="15366" width="14.85546875" customWidth="1"/>
    <col min="15367" max="15367" width="14.140625" customWidth="1"/>
    <col min="15368" max="15368" width="8.28515625" customWidth="1"/>
    <col min="15369" max="15369" width="14" customWidth="1"/>
    <col min="15370" max="15370" width="13.28515625" customWidth="1"/>
    <col min="15372" max="15372" width="16.42578125" customWidth="1"/>
    <col min="15373" max="15373" width="10.140625" bestFit="1" customWidth="1"/>
    <col min="15374" max="15374" width="14.5703125" customWidth="1"/>
    <col min="15375" max="15375" width="11.42578125" customWidth="1"/>
    <col min="15376" max="15377" width="10.140625" customWidth="1"/>
    <col min="15605" max="15605" width="11.5703125" customWidth="1"/>
    <col min="15607" max="15607" width="30.140625" customWidth="1"/>
    <col min="15608" max="15620" width="0" hidden="1" customWidth="1"/>
    <col min="15621" max="15621" width="17.7109375" customWidth="1"/>
    <col min="15622" max="15622" width="14.85546875" customWidth="1"/>
    <col min="15623" max="15623" width="14.140625" customWidth="1"/>
    <col min="15624" max="15624" width="8.28515625" customWidth="1"/>
    <col min="15625" max="15625" width="14" customWidth="1"/>
    <col min="15626" max="15626" width="13.28515625" customWidth="1"/>
    <col min="15628" max="15628" width="16.42578125" customWidth="1"/>
    <col min="15629" max="15629" width="10.140625" bestFit="1" customWidth="1"/>
    <col min="15630" max="15630" width="14.5703125" customWidth="1"/>
    <col min="15631" max="15631" width="11.42578125" customWidth="1"/>
    <col min="15632" max="15633" width="10.140625" customWidth="1"/>
    <col min="15861" max="15861" width="11.5703125" customWidth="1"/>
    <col min="15863" max="15863" width="30.140625" customWidth="1"/>
    <col min="15864" max="15876" width="0" hidden="1" customWidth="1"/>
    <col min="15877" max="15877" width="17.7109375" customWidth="1"/>
    <col min="15878" max="15878" width="14.85546875" customWidth="1"/>
    <col min="15879" max="15879" width="14.140625" customWidth="1"/>
    <col min="15880" max="15880" width="8.28515625" customWidth="1"/>
    <col min="15881" max="15881" width="14" customWidth="1"/>
    <col min="15882" max="15882" width="13.28515625" customWidth="1"/>
    <col min="15884" max="15884" width="16.42578125" customWidth="1"/>
    <col min="15885" max="15885" width="10.140625" bestFit="1" customWidth="1"/>
    <col min="15886" max="15886" width="14.5703125" customWidth="1"/>
    <col min="15887" max="15887" width="11.42578125" customWidth="1"/>
    <col min="15888" max="15889" width="10.140625" customWidth="1"/>
    <col min="16117" max="16117" width="11.5703125" customWidth="1"/>
    <col min="16119" max="16119" width="30.140625" customWidth="1"/>
    <col min="16120" max="16132" width="0" hidden="1" customWidth="1"/>
    <col min="16133" max="16133" width="17.7109375" customWidth="1"/>
    <col min="16134" max="16134" width="14.85546875" customWidth="1"/>
    <col min="16135" max="16135" width="14.140625" customWidth="1"/>
    <col min="16136" max="16136" width="8.28515625" customWidth="1"/>
    <col min="16137" max="16137" width="14" customWidth="1"/>
    <col min="16138" max="16138" width="13.28515625" customWidth="1"/>
    <col min="16140" max="16140" width="16.42578125" customWidth="1"/>
    <col min="16141" max="16141" width="10.140625" bestFit="1" customWidth="1"/>
    <col min="16142" max="16142" width="14.5703125" customWidth="1"/>
    <col min="16143" max="16143" width="11.42578125" customWidth="1"/>
    <col min="16144" max="16145" width="10.140625" customWidth="1"/>
  </cols>
  <sheetData>
    <row r="1" spans="1:12" ht="15.75" thickBot="1" x14ac:dyDescent="0.3"/>
    <row r="2" spans="1:12" ht="14.25" customHeight="1" thickTop="1" x14ac:dyDescent="0.25">
      <c r="A2" s="628" t="s">
        <v>111</v>
      </c>
      <c r="B2" s="630" t="s">
        <v>1</v>
      </c>
      <c r="C2" s="632" t="s">
        <v>112</v>
      </c>
      <c r="D2" s="580" t="s">
        <v>3</v>
      </c>
      <c r="E2" s="580" t="s">
        <v>4</v>
      </c>
      <c r="F2" s="580" t="s">
        <v>5</v>
      </c>
      <c r="G2" s="584" t="s">
        <v>113</v>
      </c>
      <c r="H2" s="586" t="s">
        <v>7</v>
      </c>
      <c r="I2" s="588" t="s">
        <v>8</v>
      </c>
      <c r="J2" s="590" t="s">
        <v>8</v>
      </c>
    </row>
    <row r="3" spans="1:12" ht="33.75" customHeight="1" thickBot="1" x14ac:dyDescent="0.3">
      <c r="A3" s="629"/>
      <c r="B3" s="631"/>
      <c r="C3" s="633"/>
      <c r="D3" s="581"/>
      <c r="E3" s="581"/>
      <c r="F3" s="581"/>
      <c r="G3" s="585"/>
      <c r="H3" s="587"/>
      <c r="I3" s="589"/>
      <c r="J3" s="591"/>
    </row>
    <row r="4" spans="1:12" ht="33" customHeight="1" thickTop="1" thickBot="1" x14ac:dyDescent="0.3">
      <c r="A4" s="170" t="s">
        <v>114</v>
      </c>
      <c r="B4" s="634" t="s">
        <v>115</v>
      </c>
      <c r="C4" s="635"/>
      <c r="D4" s="172">
        <v>1045488.5499999999</v>
      </c>
      <c r="E4" s="172">
        <v>1307060.76</v>
      </c>
      <c r="F4" s="171">
        <v>1404109</v>
      </c>
      <c r="G4" s="171">
        <v>1445249</v>
      </c>
      <c r="H4" s="173">
        <v>1.1057244194217872</v>
      </c>
      <c r="I4" s="174">
        <v>1445249</v>
      </c>
      <c r="J4" s="175">
        <v>1445249</v>
      </c>
    </row>
    <row r="5" spans="1:12" x14ac:dyDescent="0.25">
      <c r="A5" s="596"/>
      <c r="B5" s="176">
        <v>610</v>
      </c>
      <c r="C5" s="73" t="s">
        <v>116</v>
      </c>
      <c r="D5" s="25">
        <v>540360.73</v>
      </c>
      <c r="E5" s="25">
        <v>702314.57</v>
      </c>
      <c r="F5" s="26">
        <v>737427</v>
      </c>
      <c r="G5" s="177">
        <v>779642</v>
      </c>
      <c r="H5" s="178">
        <v>1.0572463443839186</v>
      </c>
      <c r="I5" s="179">
        <v>779642</v>
      </c>
      <c r="J5" s="180">
        <v>779642</v>
      </c>
      <c r="L5" s="181"/>
    </row>
    <row r="6" spans="1:12" x14ac:dyDescent="0.25">
      <c r="A6" s="597"/>
      <c r="B6" s="182">
        <v>620</v>
      </c>
      <c r="C6" s="75" t="s">
        <v>117</v>
      </c>
      <c r="D6" s="32">
        <v>207010.55</v>
      </c>
      <c r="E6" s="32">
        <v>266731.95</v>
      </c>
      <c r="F6" s="33">
        <v>273617</v>
      </c>
      <c r="G6" s="33">
        <v>288277</v>
      </c>
      <c r="H6" s="178">
        <v>1.0535785422689379</v>
      </c>
      <c r="I6" s="183">
        <v>288277</v>
      </c>
      <c r="J6" s="184">
        <v>288277</v>
      </c>
    </row>
    <row r="7" spans="1:12" x14ac:dyDescent="0.25">
      <c r="A7" s="597"/>
      <c r="B7" s="182">
        <v>630</v>
      </c>
      <c r="C7" s="75" t="s">
        <v>118</v>
      </c>
      <c r="D7" s="32">
        <v>296326.19</v>
      </c>
      <c r="E7" s="32">
        <v>334787.77</v>
      </c>
      <c r="F7" s="33">
        <v>393065</v>
      </c>
      <c r="G7" s="185">
        <v>377330</v>
      </c>
      <c r="H7" s="178">
        <v>0.95996845305483824</v>
      </c>
      <c r="I7" s="183">
        <v>377330</v>
      </c>
      <c r="J7" s="184">
        <v>377330</v>
      </c>
    </row>
    <row r="8" spans="1:12" ht="15.75" thickBot="1" x14ac:dyDescent="0.3">
      <c r="A8" s="597"/>
      <c r="B8" s="182">
        <v>640</v>
      </c>
      <c r="C8" s="75" t="s">
        <v>119</v>
      </c>
      <c r="D8" s="32">
        <v>1791.08</v>
      </c>
      <c r="E8" s="32">
        <v>3226.47</v>
      </c>
      <c r="F8" s="33"/>
      <c r="G8" s="185"/>
      <c r="H8" s="186">
        <v>0</v>
      </c>
      <c r="I8" s="187"/>
      <c r="J8" s="188"/>
    </row>
    <row r="9" spans="1:12" ht="15.75" hidden="1" thickBot="1" x14ac:dyDescent="0.3">
      <c r="A9" s="598"/>
      <c r="B9" s="182">
        <v>650</v>
      </c>
      <c r="C9" s="75"/>
      <c r="D9" s="123"/>
      <c r="E9" s="122"/>
      <c r="F9" s="123"/>
      <c r="G9" s="191"/>
      <c r="H9" s="192">
        <v>0</v>
      </c>
      <c r="I9" s="193"/>
      <c r="J9" s="194"/>
    </row>
    <row r="10" spans="1:12" ht="15.75" thickBot="1" x14ac:dyDescent="0.3">
      <c r="A10" s="195" t="s">
        <v>120</v>
      </c>
      <c r="B10" s="616" t="s">
        <v>121</v>
      </c>
      <c r="C10" s="595"/>
      <c r="D10" s="197">
        <v>22020.720000000001</v>
      </c>
      <c r="E10" s="197">
        <v>14191.44</v>
      </c>
      <c r="F10" s="196">
        <v>16500</v>
      </c>
      <c r="G10" s="196">
        <v>16500</v>
      </c>
      <c r="H10" s="198">
        <v>1</v>
      </c>
      <c r="I10" s="110">
        <v>16500</v>
      </c>
      <c r="J10" s="199">
        <v>16500</v>
      </c>
    </row>
    <row r="11" spans="1:12" x14ac:dyDescent="0.25">
      <c r="A11" s="636"/>
      <c r="B11" s="200">
        <v>630</v>
      </c>
      <c r="C11" s="22" t="s">
        <v>122</v>
      </c>
      <c r="D11" s="202">
        <v>2324</v>
      </c>
      <c r="E11" s="202">
        <v>3486</v>
      </c>
      <c r="F11" s="24">
        <v>3500</v>
      </c>
      <c r="G11" s="203">
        <v>3500</v>
      </c>
      <c r="H11" s="178">
        <v>1</v>
      </c>
      <c r="I11" s="24">
        <v>3500</v>
      </c>
      <c r="J11" s="180">
        <v>3500</v>
      </c>
    </row>
    <row r="12" spans="1:12" x14ac:dyDescent="0.25">
      <c r="A12" s="637"/>
      <c r="B12" s="204">
        <v>630</v>
      </c>
      <c r="C12" s="30" t="s">
        <v>123</v>
      </c>
      <c r="D12" s="144">
        <v>16482.330000000002</v>
      </c>
      <c r="E12" s="144">
        <v>9813.93</v>
      </c>
      <c r="F12" s="31">
        <v>13000</v>
      </c>
      <c r="G12" s="31">
        <v>13000</v>
      </c>
      <c r="H12" s="186">
        <v>1</v>
      </c>
      <c r="I12" s="31">
        <v>13000</v>
      </c>
      <c r="J12" s="184">
        <v>13000</v>
      </c>
    </row>
    <row r="13" spans="1:12" ht="15.75" thickBot="1" x14ac:dyDescent="0.3">
      <c r="A13" s="638"/>
      <c r="B13" s="206">
        <v>630</v>
      </c>
      <c r="C13" s="207" t="s">
        <v>124</v>
      </c>
      <c r="D13" s="208">
        <v>3214.39</v>
      </c>
      <c r="E13" s="208">
        <v>891.51</v>
      </c>
      <c r="F13" s="209"/>
      <c r="G13" s="210"/>
      <c r="H13" s="192">
        <v>0</v>
      </c>
      <c r="I13" s="193"/>
      <c r="J13" s="211"/>
    </row>
    <row r="14" spans="1:12" ht="15.75" thickBot="1" x14ac:dyDescent="0.3">
      <c r="A14" s="195" t="s">
        <v>125</v>
      </c>
      <c r="B14" s="616" t="s">
        <v>126</v>
      </c>
      <c r="C14" s="595"/>
      <c r="D14" s="197">
        <v>29084.07</v>
      </c>
      <c r="E14" s="197">
        <v>51253.97</v>
      </c>
      <c r="F14" s="196">
        <v>41744</v>
      </c>
      <c r="G14" s="196">
        <v>55720</v>
      </c>
      <c r="H14" s="198">
        <v>1.3348026063625911</v>
      </c>
      <c r="I14" s="110">
        <v>55720</v>
      </c>
      <c r="J14" s="199">
        <v>55720</v>
      </c>
    </row>
    <row r="15" spans="1:12" x14ac:dyDescent="0.25">
      <c r="A15" s="636"/>
      <c r="B15" s="176">
        <v>610</v>
      </c>
      <c r="C15" s="212" t="s">
        <v>116</v>
      </c>
      <c r="D15" s="25">
        <v>20172.560000000001</v>
      </c>
      <c r="E15" s="25">
        <v>32391.98</v>
      </c>
      <c r="F15" s="26">
        <v>28346</v>
      </c>
      <c r="G15" s="177">
        <v>38702</v>
      </c>
      <c r="H15" s="178">
        <v>1.3653425527411276</v>
      </c>
      <c r="I15" s="179">
        <v>38702</v>
      </c>
      <c r="J15" s="180">
        <v>38702</v>
      </c>
    </row>
    <row r="16" spans="1:12" x14ac:dyDescent="0.25">
      <c r="A16" s="637"/>
      <c r="B16" s="182">
        <v>620</v>
      </c>
      <c r="C16" s="213" t="s">
        <v>117</v>
      </c>
      <c r="D16" s="32">
        <v>6866.62</v>
      </c>
      <c r="E16" s="32">
        <v>12511.41</v>
      </c>
      <c r="F16" s="33">
        <v>10698</v>
      </c>
      <c r="G16" s="185">
        <v>14318</v>
      </c>
      <c r="H16" s="186">
        <v>1.3383810057954757</v>
      </c>
      <c r="I16" s="183">
        <v>14318</v>
      </c>
      <c r="J16" s="184">
        <v>14318</v>
      </c>
    </row>
    <row r="17" spans="1:13" x14ac:dyDescent="0.25">
      <c r="A17" s="637"/>
      <c r="B17" s="182">
        <v>630</v>
      </c>
      <c r="C17" s="213" t="s">
        <v>118</v>
      </c>
      <c r="D17" s="32">
        <v>1891.13</v>
      </c>
      <c r="E17" s="32">
        <v>3021.6</v>
      </c>
      <c r="F17" s="33">
        <v>2700</v>
      </c>
      <c r="G17" s="185">
        <v>2700</v>
      </c>
      <c r="H17" s="186">
        <v>1</v>
      </c>
      <c r="I17" s="183">
        <v>2700</v>
      </c>
      <c r="J17" s="184">
        <v>2700</v>
      </c>
    </row>
    <row r="18" spans="1:13" ht="15.75" thickBot="1" x14ac:dyDescent="0.3">
      <c r="A18" s="638"/>
      <c r="B18" s="214"/>
      <c r="C18" s="189"/>
      <c r="D18" s="116">
        <v>153.76</v>
      </c>
      <c r="E18" s="115">
        <v>3328.98</v>
      </c>
      <c r="F18" s="116"/>
      <c r="G18" s="216"/>
      <c r="H18" s="192">
        <v>0</v>
      </c>
      <c r="I18" s="193"/>
      <c r="J18" s="194"/>
    </row>
    <row r="19" spans="1:13" ht="15.75" thickBot="1" x14ac:dyDescent="0.3">
      <c r="A19" s="195" t="s">
        <v>127</v>
      </c>
      <c r="B19" s="616" t="s">
        <v>128</v>
      </c>
      <c r="C19" s="595"/>
      <c r="D19" s="109">
        <v>22643.670000000002</v>
      </c>
      <c r="E19" s="109">
        <v>47845.259999999995</v>
      </c>
      <c r="F19" s="196">
        <v>18726</v>
      </c>
      <c r="G19" s="196">
        <v>18048</v>
      </c>
      <c r="H19" s="198">
        <v>0.96379365587952581</v>
      </c>
      <c r="I19" s="217">
        <v>18048</v>
      </c>
      <c r="J19" s="14">
        <v>18048</v>
      </c>
    </row>
    <row r="20" spans="1:13" x14ac:dyDescent="0.25">
      <c r="A20" s="639"/>
      <c r="B20" s="218">
        <v>610</v>
      </c>
      <c r="C20" s="212" t="s">
        <v>116</v>
      </c>
      <c r="D20" s="25">
        <v>11379.37</v>
      </c>
      <c r="E20" s="25">
        <v>12850.13</v>
      </c>
      <c r="F20" s="26">
        <v>13282</v>
      </c>
      <c r="G20" s="177">
        <v>12780</v>
      </c>
      <c r="H20" s="178">
        <v>0.9622044872760126</v>
      </c>
      <c r="I20" s="179">
        <v>12780</v>
      </c>
      <c r="J20" s="180">
        <v>12780</v>
      </c>
    </row>
    <row r="21" spans="1:13" x14ac:dyDescent="0.25">
      <c r="A21" s="640"/>
      <c r="B21" s="219">
        <v>620</v>
      </c>
      <c r="C21" s="213" t="s">
        <v>117</v>
      </c>
      <c r="D21" s="32">
        <v>4236.46</v>
      </c>
      <c r="E21" s="32">
        <v>4685.3100000000004</v>
      </c>
      <c r="F21" s="33">
        <v>4894</v>
      </c>
      <c r="G21" s="185">
        <v>4718</v>
      </c>
      <c r="H21" s="186">
        <v>0.9640375970576216</v>
      </c>
      <c r="I21" s="183">
        <v>4718</v>
      </c>
      <c r="J21" s="184">
        <v>4718</v>
      </c>
    </row>
    <row r="22" spans="1:13" x14ac:dyDescent="0.25">
      <c r="A22" s="640"/>
      <c r="B22" s="219">
        <v>630</v>
      </c>
      <c r="C22" s="213" t="s">
        <v>118</v>
      </c>
      <c r="D22" s="32">
        <v>675.31999999999971</v>
      </c>
      <c r="E22" s="32">
        <v>1203.7900000000004</v>
      </c>
      <c r="F22" s="33">
        <v>550</v>
      </c>
      <c r="G22" s="185">
        <v>550</v>
      </c>
      <c r="H22" s="186">
        <v>1</v>
      </c>
      <c r="I22" s="183">
        <v>550</v>
      </c>
      <c r="J22" s="184">
        <v>550</v>
      </c>
    </row>
    <row r="23" spans="1:13" x14ac:dyDescent="0.25">
      <c r="A23" s="640"/>
      <c r="B23" s="219">
        <v>640</v>
      </c>
      <c r="C23" s="75" t="s">
        <v>119</v>
      </c>
      <c r="D23" s="32"/>
      <c r="E23" s="32"/>
      <c r="F23" s="33"/>
      <c r="G23" s="185"/>
      <c r="H23" s="186">
        <v>0</v>
      </c>
      <c r="I23" s="183"/>
      <c r="J23" s="184"/>
    </row>
    <row r="24" spans="1:13" ht="15.75" thickBot="1" x14ac:dyDescent="0.3">
      <c r="A24" s="641"/>
      <c r="B24" s="220">
        <v>600</v>
      </c>
      <c r="C24" s="189" t="s">
        <v>129</v>
      </c>
      <c r="D24" s="115">
        <v>6352.52</v>
      </c>
      <c r="E24" s="115">
        <v>29106.03</v>
      </c>
      <c r="F24" s="116"/>
      <c r="G24" s="216"/>
      <c r="H24" s="192">
        <v>0</v>
      </c>
      <c r="I24" s="193"/>
      <c r="J24" s="194"/>
    </row>
    <row r="25" spans="1:13" ht="15.75" thickBot="1" x14ac:dyDescent="0.3">
      <c r="A25" s="195" t="s">
        <v>130</v>
      </c>
      <c r="B25" s="616" t="s">
        <v>131</v>
      </c>
      <c r="C25" s="595"/>
      <c r="D25" s="197">
        <v>62531</v>
      </c>
      <c r="E25" s="197">
        <v>57263.12</v>
      </c>
      <c r="F25" s="196">
        <v>65000</v>
      </c>
      <c r="G25" s="196">
        <v>65000</v>
      </c>
      <c r="H25" s="222">
        <v>1</v>
      </c>
      <c r="I25" s="217">
        <v>65000</v>
      </c>
      <c r="J25" s="14">
        <v>65000</v>
      </c>
    </row>
    <row r="26" spans="1:13" ht="15.75" thickBot="1" x14ac:dyDescent="0.3">
      <c r="A26" s="223"/>
      <c r="B26" s="224">
        <v>630</v>
      </c>
      <c r="C26" s="225" t="s">
        <v>132</v>
      </c>
      <c r="D26" s="115">
        <v>62531</v>
      </c>
      <c r="E26" s="115">
        <v>57263.12</v>
      </c>
      <c r="F26" s="116">
        <v>65000</v>
      </c>
      <c r="G26" s="216">
        <v>65000</v>
      </c>
      <c r="H26" s="226">
        <v>1</v>
      </c>
      <c r="I26" s="227">
        <v>65000</v>
      </c>
      <c r="J26" s="228">
        <v>65000</v>
      </c>
    </row>
    <row r="27" spans="1:13" ht="15.75" thickBot="1" x14ac:dyDescent="0.3">
      <c r="A27" s="195" t="s">
        <v>133</v>
      </c>
      <c r="B27" s="616" t="s">
        <v>134</v>
      </c>
      <c r="C27" s="595"/>
      <c r="D27" s="197">
        <v>1.5</v>
      </c>
      <c r="E27" s="197">
        <v>18.02</v>
      </c>
      <c r="F27" s="196">
        <v>500</v>
      </c>
      <c r="G27" s="196">
        <v>500</v>
      </c>
      <c r="H27" s="222">
        <v>1</v>
      </c>
      <c r="I27" s="217">
        <v>500</v>
      </c>
      <c r="J27" s="14">
        <v>500</v>
      </c>
    </row>
    <row r="28" spans="1:13" ht="15.75" thickBot="1" x14ac:dyDescent="0.3">
      <c r="A28" s="229"/>
      <c r="B28" s="230"/>
      <c r="C28" s="225" t="s">
        <v>135</v>
      </c>
      <c r="D28" s="115">
        <v>1.5</v>
      </c>
      <c r="E28" s="115">
        <v>18.02</v>
      </c>
      <c r="F28" s="116">
        <v>500</v>
      </c>
      <c r="G28" s="216">
        <v>500</v>
      </c>
      <c r="H28" s="198">
        <v>1</v>
      </c>
      <c r="I28" s="231">
        <v>500</v>
      </c>
      <c r="J28" s="21">
        <v>500</v>
      </c>
    </row>
    <row r="29" spans="1:13" ht="15.75" thickBot="1" x14ac:dyDescent="0.3">
      <c r="A29" s="195" t="s">
        <v>136</v>
      </c>
      <c r="B29" s="616" t="s">
        <v>137</v>
      </c>
      <c r="C29" s="595"/>
      <c r="D29" s="197">
        <v>205874.57</v>
      </c>
      <c r="E29" s="197">
        <v>228019.05</v>
      </c>
      <c r="F29" s="196">
        <v>267388</v>
      </c>
      <c r="G29" s="196">
        <v>277614</v>
      </c>
      <c r="H29" s="222">
        <v>1.0382440498451688</v>
      </c>
      <c r="I29" s="217">
        <v>277614</v>
      </c>
      <c r="J29" s="14">
        <v>277614</v>
      </c>
    </row>
    <row r="30" spans="1:13" x14ac:dyDescent="0.25">
      <c r="A30" s="596"/>
      <c r="B30" s="218">
        <v>610</v>
      </c>
      <c r="C30" s="73" t="s">
        <v>116</v>
      </c>
      <c r="D30" s="25">
        <v>123486.16</v>
      </c>
      <c r="E30" s="25">
        <v>129732.70999999999</v>
      </c>
      <c r="F30" s="26">
        <v>126938</v>
      </c>
      <c r="G30" s="177">
        <v>133027</v>
      </c>
      <c r="H30" s="178">
        <v>1.0479682994847879</v>
      </c>
      <c r="I30" s="179">
        <v>133027</v>
      </c>
      <c r="J30" s="180">
        <v>133027</v>
      </c>
    </row>
    <row r="31" spans="1:13" x14ac:dyDescent="0.25">
      <c r="A31" s="597"/>
      <c r="B31" s="219">
        <v>620</v>
      </c>
      <c r="C31" s="75" t="s">
        <v>117</v>
      </c>
      <c r="D31" s="32">
        <v>45335.28</v>
      </c>
      <c r="E31" s="32">
        <v>47330.69</v>
      </c>
      <c r="F31" s="33">
        <v>46411</v>
      </c>
      <c r="G31" s="185">
        <v>48537</v>
      </c>
      <c r="H31" s="186">
        <v>1.0458081058369784</v>
      </c>
      <c r="I31" s="183">
        <v>48537</v>
      </c>
      <c r="J31" s="184">
        <v>48537</v>
      </c>
    </row>
    <row r="32" spans="1:13" x14ac:dyDescent="0.25">
      <c r="A32" s="597"/>
      <c r="B32" s="219">
        <v>630</v>
      </c>
      <c r="C32" s="75" t="s">
        <v>118</v>
      </c>
      <c r="D32" s="32">
        <v>36953.129999999997</v>
      </c>
      <c r="E32" s="32">
        <v>23590.739999999998</v>
      </c>
      <c r="F32" s="33">
        <v>19000</v>
      </c>
      <c r="G32" s="185">
        <v>19000</v>
      </c>
      <c r="H32" s="186">
        <v>1</v>
      </c>
      <c r="I32" s="183">
        <v>19000</v>
      </c>
      <c r="J32" s="184">
        <v>19000</v>
      </c>
      <c r="M32" s="181"/>
    </row>
    <row r="33" spans="1:15" ht="15.75" thickBot="1" x14ac:dyDescent="0.3">
      <c r="A33" s="598"/>
      <c r="B33" s="219">
        <v>650</v>
      </c>
      <c r="C33" s="75" t="s">
        <v>90</v>
      </c>
      <c r="D33" s="115">
        <v>100</v>
      </c>
      <c r="E33" s="115">
        <v>27364.91</v>
      </c>
      <c r="F33" s="116">
        <v>75039</v>
      </c>
      <c r="G33" s="216">
        <v>77050</v>
      </c>
      <c r="H33" s="192">
        <v>1.026799397646557</v>
      </c>
      <c r="I33" s="234">
        <v>77050</v>
      </c>
      <c r="J33" s="211">
        <v>77050</v>
      </c>
      <c r="O33" s="181"/>
    </row>
    <row r="34" spans="1:15" ht="15.75" thickBot="1" x14ac:dyDescent="0.3">
      <c r="A34" s="195" t="s">
        <v>138</v>
      </c>
      <c r="B34" s="616" t="s">
        <v>139</v>
      </c>
      <c r="C34" s="595"/>
      <c r="D34" s="197">
        <v>2000</v>
      </c>
      <c r="E34" s="197">
        <v>2240.37</v>
      </c>
      <c r="F34" s="196">
        <v>1000</v>
      </c>
      <c r="G34" s="196">
        <v>2000</v>
      </c>
      <c r="H34" s="222">
        <v>2</v>
      </c>
      <c r="I34" s="217">
        <v>2000</v>
      </c>
      <c r="J34" s="14">
        <v>2000</v>
      </c>
    </row>
    <row r="35" spans="1:15" ht="15.75" thickBot="1" x14ac:dyDescent="0.3">
      <c r="A35" s="229"/>
      <c r="B35" s="235"/>
      <c r="C35" s="236" t="s">
        <v>140</v>
      </c>
      <c r="D35" s="18">
        <v>2000</v>
      </c>
      <c r="E35" s="18">
        <v>2240.37</v>
      </c>
      <c r="F35" s="19">
        <v>1000</v>
      </c>
      <c r="G35" s="239">
        <v>2000</v>
      </c>
      <c r="H35" s="198">
        <v>2</v>
      </c>
      <c r="I35" s="231">
        <v>2000</v>
      </c>
      <c r="J35" s="21">
        <v>2000</v>
      </c>
    </row>
    <row r="36" spans="1:15" ht="15.75" thickBot="1" x14ac:dyDescent="0.3">
      <c r="A36" s="240" t="s">
        <v>141</v>
      </c>
      <c r="B36" s="616" t="s">
        <v>142</v>
      </c>
      <c r="C36" s="595"/>
      <c r="D36" s="242">
        <v>56923.06</v>
      </c>
      <c r="E36" s="242">
        <v>61855.359999999993</v>
      </c>
      <c r="F36" s="241">
        <v>76963</v>
      </c>
      <c r="G36" s="241">
        <v>58682</v>
      </c>
      <c r="H36" s="222">
        <v>0.7624702779257565</v>
      </c>
      <c r="I36" s="217">
        <v>58682</v>
      </c>
      <c r="J36" s="14">
        <v>58682</v>
      </c>
    </row>
    <row r="37" spans="1:15" x14ac:dyDescent="0.25">
      <c r="A37" s="596"/>
      <c r="B37" s="218">
        <v>610</v>
      </c>
      <c r="C37" s="73" t="s">
        <v>116</v>
      </c>
      <c r="D37" s="25">
        <v>33912.11</v>
      </c>
      <c r="E37" s="25">
        <v>39048.269999999997</v>
      </c>
      <c r="F37" s="26">
        <v>47240</v>
      </c>
      <c r="G37" s="177">
        <v>33852</v>
      </c>
      <c r="H37" s="178">
        <v>0.71659610499576631</v>
      </c>
      <c r="I37" s="179">
        <v>33852</v>
      </c>
      <c r="J37" s="180">
        <v>33852</v>
      </c>
    </row>
    <row r="38" spans="1:15" x14ac:dyDescent="0.25">
      <c r="A38" s="597"/>
      <c r="B38" s="219">
        <v>620</v>
      </c>
      <c r="C38" s="75" t="s">
        <v>117</v>
      </c>
      <c r="D38" s="32">
        <v>11789.54</v>
      </c>
      <c r="E38" s="32">
        <v>13624.06</v>
      </c>
      <c r="F38" s="33">
        <v>16725</v>
      </c>
      <c r="G38" s="185">
        <v>11832</v>
      </c>
      <c r="H38" s="186">
        <v>0.70744394618834083</v>
      </c>
      <c r="I38" s="183">
        <v>11832</v>
      </c>
      <c r="J38" s="184">
        <v>11832</v>
      </c>
      <c r="K38" s="181"/>
    </row>
    <row r="39" spans="1:15" x14ac:dyDescent="0.25">
      <c r="A39" s="597"/>
      <c r="B39" s="219">
        <v>630</v>
      </c>
      <c r="C39" s="75" t="s">
        <v>118</v>
      </c>
      <c r="D39" s="32">
        <v>11149.41</v>
      </c>
      <c r="E39" s="32">
        <v>8952.9599999999991</v>
      </c>
      <c r="F39" s="33">
        <v>12998</v>
      </c>
      <c r="G39" s="185">
        <v>12998</v>
      </c>
      <c r="H39" s="186">
        <v>1</v>
      </c>
      <c r="I39" s="183">
        <v>12998</v>
      </c>
      <c r="J39" s="184">
        <v>12998</v>
      </c>
    </row>
    <row r="40" spans="1:15" ht="15.75" thickBot="1" x14ac:dyDescent="0.3">
      <c r="A40" s="598"/>
      <c r="B40" s="219">
        <v>640</v>
      </c>
      <c r="C40" s="189"/>
      <c r="D40" s="115">
        <v>72</v>
      </c>
      <c r="E40" s="115">
        <v>230.07</v>
      </c>
      <c r="F40" s="116"/>
      <c r="G40" s="216"/>
      <c r="H40" s="192">
        <v>0</v>
      </c>
      <c r="I40" s="234"/>
      <c r="J40" s="211"/>
    </row>
    <row r="41" spans="1:15" ht="15.75" thickBot="1" x14ac:dyDescent="0.3">
      <c r="A41" s="195" t="s">
        <v>143</v>
      </c>
      <c r="B41" s="616" t="s">
        <v>144</v>
      </c>
      <c r="C41" s="595"/>
      <c r="D41" s="196">
        <v>69.25</v>
      </c>
      <c r="E41" s="197">
        <v>440.25</v>
      </c>
      <c r="F41" s="196">
        <v>200</v>
      </c>
      <c r="G41" s="196">
        <v>200</v>
      </c>
      <c r="H41" s="198">
        <v>1</v>
      </c>
      <c r="I41" s="217">
        <v>200</v>
      </c>
      <c r="J41" s="14">
        <v>200</v>
      </c>
    </row>
    <row r="42" spans="1:15" ht="15.75" thickBot="1" x14ac:dyDescent="0.3">
      <c r="A42" s="243"/>
      <c r="B42" s="244">
        <v>640</v>
      </c>
      <c r="C42" s="215" t="s">
        <v>145</v>
      </c>
      <c r="D42" s="19">
        <v>69.25</v>
      </c>
      <c r="E42" s="18">
        <v>440.25</v>
      </c>
      <c r="F42" s="19">
        <v>200</v>
      </c>
      <c r="G42" s="239">
        <v>200</v>
      </c>
      <c r="H42" s="198">
        <v>1</v>
      </c>
      <c r="I42" s="231">
        <v>200</v>
      </c>
      <c r="J42" s="21">
        <v>200</v>
      </c>
    </row>
    <row r="43" spans="1:15" ht="15.75" thickBot="1" x14ac:dyDescent="0.3">
      <c r="A43" s="195" t="s">
        <v>146</v>
      </c>
      <c r="B43" s="616" t="s">
        <v>147</v>
      </c>
      <c r="C43" s="595"/>
      <c r="D43" s="242">
        <v>87006.54</v>
      </c>
      <c r="E43" s="242">
        <v>79163.91</v>
      </c>
      <c r="F43" s="241">
        <v>98937</v>
      </c>
      <c r="G43" s="241">
        <v>86020</v>
      </c>
      <c r="H43" s="222">
        <v>0.86944217026996973</v>
      </c>
      <c r="I43" s="217">
        <v>37270</v>
      </c>
      <c r="J43" s="14">
        <v>37270</v>
      </c>
    </row>
    <row r="44" spans="1:15" x14ac:dyDescent="0.25">
      <c r="A44" s="596"/>
      <c r="B44" s="176">
        <v>610</v>
      </c>
      <c r="C44" s="73" t="s">
        <v>116</v>
      </c>
      <c r="D44" s="25">
        <v>31091.66</v>
      </c>
      <c r="E44" s="25">
        <v>33641.449999999997</v>
      </c>
      <c r="F44" s="26">
        <v>35574</v>
      </c>
      <c r="G44" s="177">
        <v>25410</v>
      </c>
      <c r="H44" s="245">
        <v>0.7142857142857143</v>
      </c>
      <c r="I44" s="246">
        <v>25410</v>
      </c>
      <c r="J44" s="247">
        <v>25410</v>
      </c>
    </row>
    <row r="45" spans="1:15" x14ac:dyDescent="0.25">
      <c r="A45" s="597"/>
      <c r="B45" s="182">
        <v>620</v>
      </c>
      <c r="C45" s="75" t="s">
        <v>117</v>
      </c>
      <c r="D45" s="32">
        <v>10918.71</v>
      </c>
      <c r="E45" s="32">
        <v>11858.77</v>
      </c>
      <c r="F45" s="33">
        <v>12613</v>
      </c>
      <c r="G45" s="185">
        <v>9060</v>
      </c>
      <c r="H45" s="186">
        <v>0.71830650915721872</v>
      </c>
      <c r="I45" s="183">
        <v>9060</v>
      </c>
      <c r="J45" s="184">
        <v>9060</v>
      </c>
    </row>
    <row r="46" spans="1:15" x14ac:dyDescent="0.25">
      <c r="A46" s="597"/>
      <c r="B46" s="182">
        <v>630</v>
      </c>
      <c r="C46" s="75" t="s">
        <v>118</v>
      </c>
      <c r="D46" s="32">
        <v>3273.6100000000006</v>
      </c>
      <c r="E46" s="32">
        <v>2843.350000000004</v>
      </c>
      <c r="F46" s="33">
        <v>2800</v>
      </c>
      <c r="G46" s="185">
        <v>2800</v>
      </c>
      <c r="H46" s="186">
        <v>1</v>
      </c>
      <c r="I46" s="183">
        <v>2800</v>
      </c>
      <c r="J46" s="184">
        <v>2800</v>
      </c>
    </row>
    <row r="47" spans="1:15" x14ac:dyDescent="0.25">
      <c r="A47" s="597"/>
      <c r="B47" s="248">
        <v>630</v>
      </c>
      <c r="C47" s="78" t="s">
        <v>148</v>
      </c>
      <c r="D47" s="64"/>
      <c r="E47" s="64">
        <v>8549.6</v>
      </c>
      <c r="F47" s="65">
        <v>22100</v>
      </c>
      <c r="G47" s="250">
        <v>22900</v>
      </c>
      <c r="H47" s="192">
        <v>1.0361990950226245</v>
      </c>
      <c r="I47" s="234"/>
      <c r="J47" s="211"/>
    </row>
    <row r="48" spans="1:15" x14ac:dyDescent="0.25">
      <c r="A48" s="597"/>
      <c r="B48" s="248">
        <v>630</v>
      </c>
      <c r="C48" s="78" t="s">
        <v>149</v>
      </c>
      <c r="D48" s="64"/>
      <c r="E48" s="64">
        <v>22270.739999999998</v>
      </c>
      <c r="F48" s="65">
        <v>25850</v>
      </c>
      <c r="G48" s="250">
        <v>25850</v>
      </c>
      <c r="H48" s="192">
        <v>1</v>
      </c>
      <c r="I48" s="234"/>
      <c r="J48" s="211"/>
      <c r="M48" s="181"/>
    </row>
    <row r="49" spans="1:16" ht="15.75" thickBot="1" x14ac:dyDescent="0.3">
      <c r="A49" s="598"/>
      <c r="B49" s="251">
        <v>630</v>
      </c>
      <c r="C49" s="77" t="s">
        <v>107</v>
      </c>
      <c r="D49" s="40">
        <v>41722.559999999998</v>
      </c>
      <c r="E49" s="40"/>
      <c r="F49" s="41"/>
      <c r="G49" s="254"/>
      <c r="H49" s="255">
        <v>0</v>
      </c>
      <c r="I49" s="256"/>
      <c r="J49" s="257"/>
    </row>
    <row r="50" spans="1:16" ht="15.75" thickBot="1" x14ac:dyDescent="0.3">
      <c r="A50" s="195" t="s">
        <v>150</v>
      </c>
      <c r="B50" s="616" t="s">
        <v>151</v>
      </c>
      <c r="C50" s="595"/>
      <c r="D50" s="197">
        <v>362393.4</v>
      </c>
      <c r="E50" s="197">
        <v>432250.81000000006</v>
      </c>
      <c r="F50" s="196">
        <v>444157</v>
      </c>
      <c r="G50" s="196">
        <v>509343</v>
      </c>
      <c r="H50" s="222">
        <v>1.1467634192413945</v>
      </c>
      <c r="I50" s="217">
        <v>521774</v>
      </c>
      <c r="J50" s="14">
        <v>534578</v>
      </c>
      <c r="M50" s="181"/>
      <c r="O50" s="181"/>
    </row>
    <row r="51" spans="1:16" x14ac:dyDescent="0.25">
      <c r="A51" s="639"/>
      <c r="B51" s="258">
        <v>640</v>
      </c>
      <c r="C51" s="259" t="s">
        <v>152</v>
      </c>
      <c r="D51" s="202">
        <v>263000</v>
      </c>
      <c r="E51" s="202">
        <v>334227.87</v>
      </c>
      <c r="F51" s="24">
        <v>346757</v>
      </c>
      <c r="G51" s="24">
        <v>414343</v>
      </c>
      <c r="H51" s="178">
        <v>1.1949088266422885</v>
      </c>
      <c r="I51" s="179">
        <v>426774</v>
      </c>
      <c r="J51" s="180">
        <v>439578</v>
      </c>
      <c r="L51" s="181"/>
      <c r="M51" s="181"/>
      <c r="N51" s="181"/>
      <c r="O51" s="181"/>
      <c r="P51" s="181"/>
    </row>
    <row r="52" spans="1:16" hidden="1" x14ac:dyDescent="0.25">
      <c r="A52" s="640"/>
      <c r="B52" s="258">
        <v>640</v>
      </c>
      <c r="C52" s="260" t="s">
        <v>153</v>
      </c>
      <c r="D52" s="261"/>
      <c r="E52" s="261"/>
      <c r="F52" s="60"/>
      <c r="G52" s="262">
        <v>0</v>
      </c>
      <c r="H52" s="178">
        <v>0</v>
      </c>
      <c r="I52" s="179"/>
      <c r="J52" s="180"/>
    </row>
    <row r="53" spans="1:16" x14ac:dyDescent="0.25">
      <c r="A53" s="640"/>
      <c r="B53" s="258">
        <v>630</v>
      </c>
      <c r="C53" s="260" t="s">
        <v>154</v>
      </c>
      <c r="D53" s="261">
        <v>1800</v>
      </c>
      <c r="E53" s="261">
        <v>1980</v>
      </c>
      <c r="F53" s="60">
        <v>5500</v>
      </c>
      <c r="G53" s="60">
        <v>0</v>
      </c>
      <c r="H53" s="186">
        <v>0</v>
      </c>
      <c r="I53" s="183">
        <v>0</v>
      </c>
      <c r="J53" s="184">
        <v>0</v>
      </c>
      <c r="L53" s="181"/>
    </row>
    <row r="54" spans="1:16" x14ac:dyDescent="0.25">
      <c r="A54" s="640"/>
      <c r="B54" s="258">
        <v>630</v>
      </c>
      <c r="C54" s="260" t="s">
        <v>155</v>
      </c>
      <c r="D54" s="261">
        <v>27926.51</v>
      </c>
      <c r="E54" s="261">
        <v>25015.09</v>
      </c>
      <c r="F54" s="60">
        <v>26900</v>
      </c>
      <c r="G54" s="262">
        <v>30000</v>
      </c>
      <c r="H54" s="186">
        <v>1.1152416356877324</v>
      </c>
      <c r="I54" s="183">
        <v>30000</v>
      </c>
      <c r="J54" s="184">
        <v>30000</v>
      </c>
      <c r="O54" s="181"/>
      <c r="P54" s="181"/>
    </row>
    <row r="55" spans="1:16" ht="15.75" thickBot="1" x14ac:dyDescent="0.3">
      <c r="A55" s="641"/>
      <c r="B55" s="220">
        <v>640</v>
      </c>
      <c r="C55" s="263" t="s">
        <v>156</v>
      </c>
      <c r="D55" s="135">
        <v>69666.89</v>
      </c>
      <c r="E55" s="135">
        <v>71027.850000000006</v>
      </c>
      <c r="F55" s="136">
        <v>65000</v>
      </c>
      <c r="G55" s="264">
        <v>65000</v>
      </c>
      <c r="H55" s="192">
        <v>1</v>
      </c>
      <c r="I55" s="234">
        <v>65000</v>
      </c>
      <c r="J55" s="211">
        <v>65000</v>
      </c>
    </row>
    <row r="56" spans="1:16" ht="15.75" thickBot="1" x14ac:dyDescent="0.3">
      <c r="A56" s="265" t="s">
        <v>157</v>
      </c>
      <c r="B56" s="644" t="s">
        <v>158</v>
      </c>
      <c r="C56" s="620"/>
      <c r="D56" s="267">
        <v>106730.37000000001</v>
      </c>
      <c r="E56" s="267">
        <v>101186.41</v>
      </c>
      <c r="F56" s="266">
        <v>95878</v>
      </c>
      <c r="G56" s="266">
        <v>86665</v>
      </c>
      <c r="H56" s="222">
        <v>0.90390913452512567</v>
      </c>
      <c r="I56" s="217">
        <v>82665</v>
      </c>
      <c r="J56" s="14">
        <v>82665</v>
      </c>
    </row>
    <row r="57" spans="1:16" ht="15.75" thickBot="1" x14ac:dyDescent="0.3">
      <c r="A57" s="636"/>
      <c r="B57" s="645" t="s">
        <v>159</v>
      </c>
      <c r="C57" s="646"/>
      <c r="D57" s="268">
        <v>14813.99</v>
      </c>
      <c r="E57" s="268">
        <v>26680.239999999994</v>
      </c>
      <c r="F57" s="239">
        <v>28425</v>
      </c>
      <c r="G57" s="239">
        <v>25212</v>
      </c>
      <c r="H57" s="222">
        <v>0.88696569920844326</v>
      </c>
      <c r="I57" s="231">
        <v>25212</v>
      </c>
      <c r="J57" s="21">
        <v>25212</v>
      </c>
    </row>
    <row r="58" spans="1:16" x14ac:dyDescent="0.25">
      <c r="A58" s="637"/>
      <c r="B58" s="269">
        <v>610</v>
      </c>
      <c r="C58" s="59" t="s">
        <v>116</v>
      </c>
      <c r="D58" s="261">
        <v>10778.65</v>
      </c>
      <c r="E58" s="261">
        <v>13605.65</v>
      </c>
      <c r="F58" s="60">
        <v>15292</v>
      </c>
      <c r="G58" s="270">
        <v>12912</v>
      </c>
      <c r="H58" s="178">
        <v>0.84436306565524455</v>
      </c>
      <c r="I58" s="179">
        <v>12912</v>
      </c>
      <c r="J58" s="180">
        <v>12912</v>
      </c>
      <c r="M58" s="181"/>
    </row>
    <row r="59" spans="1:16" x14ac:dyDescent="0.25">
      <c r="A59" s="637"/>
      <c r="B59" s="269">
        <v>620</v>
      </c>
      <c r="C59" s="59" t="s">
        <v>117</v>
      </c>
      <c r="D59" s="261">
        <v>4035.34</v>
      </c>
      <c r="E59" s="261">
        <v>5883.76</v>
      </c>
      <c r="F59" s="60">
        <v>5633</v>
      </c>
      <c r="G59" s="270">
        <v>4800</v>
      </c>
      <c r="H59" s="186">
        <v>0.85212142730339069</v>
      </c>
      <c r="I59" s="183">
        <v>4800</v>
      </c>
      <c r="J59" s="184">
        <v>4800</v>
      </c>
    </row>
    <row r="60" spans="1:16" ht="15.75" thickBot="1" x14ac:dyDescent="0.3">
      <c r="A60" s="637"/>
      <c r="B60" s="271">
        <v>630</v>
      </c>
      <c r="C60" s="133" t="s">
        <v>118</v>
      </c>
      <c r="D60" s="135"/>
      <c r="E60" s="135">
        <v>7190.8299999999945</v>
      </c>
      <c r="F60" s="136">
        <v>7500</v>
      </c>
      <c r="G60" s="254">
        <v>7500</v>
      </c>
      <c r="H60" s="272">
        <v>1</v>
      </c>
      <c r="I60" s="273">
        <v>7500</v>
      </c>
      <c r="J60" s="274">
        <v>7500</v>
      </c>
    </row>
    <row r="61" spans="1:16" x14ac:dyDescent="0.25">
      <c r="A61" s="637"/>
      <c r="B61" s="269">
        <v>600</v>
      </c>
      <c r="C61" s="59" t="s">
        <v>160</v>
      </c>
      <c r="D61" s="261">
        <v>63662.49</v>
      </c>
      <c r="E61" s="261">
        <v>16897.650000000001</v>
      </c>
      <c r="F61" s="60">
        <v>16500</v>
      </c>
      <c r="G61" s="270">
        <v>15500</v>
      </c>
      <c r="H61" s="178">
        <v>0.93939393939393945</v>
      </c>
      <c r="I61" s="179">
        <v>15500</v>
      </c>
      <c r="J61" s="180">
        <v>15500</v>
      </c>
    </row>
    <row r="62" spans="1:16" x14ac:dyDescent="0.25">
      <c r="A62" s="637"/>
      <c r="B62" s="269">
        <v>600</v>
      </c>
      <c r="C62" s="59" t="s">
        <v>161</v>
      </c>
      <c r="D62" s="261"/>
      <c r="E62" s="261">
        <v>21615.870000000003</v>
      </c>
      <c r="F62" s="60">
        <v>0</v>
      </c>
      <c r="G62" s="185"/>
      <c r="H62" s="186">
        <v>0</v>
      </c>
      <c r="I62" s="183"/>
      <c r="J62" s="184"/>
    </row>
    <row r="63" spans="1:16" x14ac:dyDescent="0.25">
      <c r="A63" s="637"/>
      <c r="B63" s="269">
        <v>600</v>
      </c>
      <c r="C63" s="30" t="s">
        <v>162</v>
      </c>
      <c r="D63" s="144"/>
      <c r="E63" s="144">
        <v>4000</v>
      </c>
      <c r="F63" s="31">
        <v>4000</v>
      </c>
      <c r="G63" s="185">
        <v>1000</v>
      </c>
      <c r="H63" s="186">
        <v>0.25</v>
      </c>
      <c r="I63" s="183"/>
      <c r="J63" s="184"/>
    </row>
    <row r="64" spans="1:16" x14ac:dyDescent="0.25">
      <c r="A64" s="637"/>
      <c r="B64" s="269">
        <v>600</v>
      </c>
      <c r="C64" s="30" t="s">
        <v>163</v>
      </c>
      <c r="D64" s="144"/>
      <c r="E64" s="144">
        <v>3594</v>
      </c>
      <c r="F64" s="31">
        <v>6000</v>
      </c>
      <c r="G64" s="185">
        <v>4000</v>
      </c>
      <c r="H64" s="186">
        <v>0.66666666666666663</v>
      </c>
      <c r="I64" s="183">
        <v>1000</v>
      </c>
      <c r="J64" s="184">
        <v>1000</v>
      </c>
    </row>
    <row r="65" spans="1:11" x14ac:dyDescent="0.25">
      <c r="A65" s="637"/>
      <c r="B65" s="269">
        <v>600</v>
      </c>
      <c r="C65" s="30" t="s">
        <v>164</v>
      </c>
      <c r="D65" s="144"/>
      <c r="E65" s="144"/>
      <c r="F65" s="31">
        <v>1000</v>
      </c>
      <c r="G65" s="185">
        <v>1000</v>
      </c>
      <c r="H65" s="186">
        <v>1</v>
      </c>
      <c r="I65" s="183">
        <v>1000</v>
      </c>
      <c r="J65" s="184">
        <v>1000</v>
      </c>
    </row>
    <row r="66" spans="1:11" ht="15.75" thickBot="1" x14ac:dyDescent="0.3">
      <c r="A66" s="637"/>
      <c r="B66" s="269">
        <v>600</v>
      </c>
      <c r="C66" s="30" t="s">
        <v>165</v>
      </c>
      <c r="D66" s="144">
        <v>28253.89</v>
      </c>
      <c r="E66" s="144">
        <v>28398.65</v>
      </c>
      <c r="F66" s="31">
        <v>39953</v>
      </c>
      <c r="G66" s="33">
        <v>39953</v>
      </c>
      <c r="H66" s="186">
        <v>1</v>
      </c>
      <c r="I66" s="183">
        <v>39953</v>
      </c>
      <c r="J66" s="184">
        <v>39953</v>
      </c>
    </row>
    <row r="67" spans="1:11" ht="15.75" hidden="1" thickBot="1" x14ac:dyDescent="0.3">
      <c r="A67" s="637"/>
      <c r="B67" s="269">
        <v>600</v>
      </c>
      <c r="C67" s="30" t="s">
        <v>166</v>
      </c>
      <c r="D67" s="208"/>
      <c r="E67" s="208"/>
      <c r="F67" s="63"/>
      <c r="G67" s="276"/>
      <c r="H67" s="186">
        <v>0</v>
      </c>
      <c r="I67" s="187"/>
      <c r="J67" s="188"/>
    </row>
    <row r="68" spans="1:11" ht="15.75" hidden="1" thickBot="1" x14ac:dyDescent="0.3">
      <c r="A68" s="637"/>
      <c r="B68" s="269">
        <v>600</v>
      </c>
      <c r="C68" s="277" t="s">
        <v>167</v>
      </c>
      <c r="D68" s="144"/>
      <c r="E68" s="144"/>
      <c r="F68" s="31"/>
      <c r="G68" s="276"/>
      <c r="H68" s="186">
        <v>0</v>
      </c>
      <c r="I68" s="187"/>
      <c r="J68" s="188"/>
    </row>
    <row r="69" spans="1:11" ht="15.75" hidden="1" thickBot="1" x14ac:dyDescent="0.3">
      <c r="A69" s="638"/>
      <c r="B69" s="278">
        <v>600</v>
      </c>
      <c r="C69" s="77" t="s">
        <v>168</v>
      </c>
      <c r="D69" s="147"/>
      <c r="E69" s="147"/>
      <c r="F69" s="39"/>
      <c r="G69" s="279"/>
      <c r="H69" s="192">
        <v>0</v>
      </c>
      <c r="I69" s="193"/>
      <c r="J69" s="194"/>
    </row>
    <row r="70" spans="1:11" ht="15.75" thickBot="1" x14ac:dyDescent="0.3">
      <c r="A70" s="195" t="s">
        <v>169</v>
      </c>
      <c r="B70" s="616" t="s">
        <v>170</v>
      </c>
      <c r="C70" s="595"/>
      <c r="D70" s="197">
        <v>87575.21</v>
      </c>
      <c r="E70" s="197">
        <v>113415.88</v>
      </c>
      <c r="F70" s="196">
        <v>131986</v>
      </c>
      <c r="G70" s="196">
        <v>111577</v>
      </c>
      <c r="H70" s="222">
        <v>0.84536996348097526</v>
      </c>
      <c r="I70" s="217">
        <v>111577</v>
      </c>
      <c r="J70" s="14">
        <v>111577</v>
      </c>
    </row>
    <row r="71" spans="1:11" x14ac:dyDescent="0.25">
      <c r="A71" s="636"/>
      <c r="B71" s="280" t="s">
        <v>171</v>
      </c>
      <c r="C71" s="22" t="s">
        <v>116</v>
      </c>
      <c r="D71" s="281">
        <v>60328.94</v>
      </c>
      <c r="E71" s="281">
        <v>81894.320000000007</v>
      </c>
      <c r="F71" s="262">
        <v>91182</v>
      </c>
      <c r="G71" s="262">
        <v>76058</v>
      </c>
      <c r="H71" s="178">
        <v>0.83413392994231317</v>
      </c>
      <c r="I71" s="179">
        <v>111577</v>
      </c>
      <c r="J71" s="180">
        <v>111577</v>
      </c>
    </row>
    <row r="72" spans="1:11" x14ac:dyDescent="0.25">
      <c r="A72" s="637"/>
      <c r="B72" s="282" t="s">
        <v>171</v>
      </c>
      <c r="C72" s="30" t="s">
        <v>117</v>
      </c>
      <c r="D72" s="284">
        <v>18947.38</v>
      </c>
      <c r="E72" s="284">
        <v>24987.200000000001</v>
      </c>
      <c r="F72" s="283">
        <v>32804</v>
      </c>
      <c r="G72" s="283">
        <v>27519</v>
      </c>
      <c r="H72" s="186">
        <v>0.8388915985855383</v>
      </c>
      <c r="I72" s="183"/>
      <c r="J72" s="184"/>
    </row>
    <row r="73" spans="1:11" ht="15.75" thickBot="1" x14ac:dyDescent="0.3">
      <c r="A73" s="638"/>
      <c r="B73" s="285">
        <v>600</v>
      </c>
      <c r="C73" s="77" t="s">
        <v>118</v>
      </c>
      <c r="D73" s="286">
        <v>8298.89</v>
      </c>
      <c r="E73" s="286">
        <v>6534.36</v>
      </c>
      <c r="F73" s="250">
        <v>8000</v>
      </c>
      <c r="G73" s="250">
        <v>8000</v>
      </c>
      <c r="H73" s="192">
        <v>1</v>
      </c>
      <c r="I73" s="234"/>
      <c r="J73" s="211"/>
    </row>
    <row r="74" spans="1:11" ht="15.75" thickBot="1" x14ac:dyDescent="0.3">
      <c r="A74" s="265" t="s">
        <v>172</v>
      </c>
      <c r="B74" s="642" t="s">
        <v>173</v>
      </c>
      <c r="C74" s="643"/>
      <c r="D74" s="197">
        <v>607295.49</v>
      </c>
      <c r="E74" s="197">
        <v>519637.36</v>
      </c>
      <c r="F74" s="196">
        <v>557298</v>
      </c>
      <c r="G74" s="196">
        <v>602946</v>
      </c>
      <c r="H74" s="222">
        <v>1.0819094990471885</v>
      </c>
      <c r="I74" s="217">
        <v>606027</v>
      </c>
      <c r="J74" s="14">
        <v>609542</v>
      </c>
    </row>
    <row r="75" spans="1:11" x14ac:dyDescent="0.25">
      <c r="A75" s="639"/>
      <c r="B75" s="200">
        <v>630</v>
      </c>
      <c r="C75" s="287" t="s">
        <v>93</v>
      </c>
      <c r="D75" s="261">
        <v>21699.02</v>
      </c>
      <c r="E75" s="261"/>
      <c r="F75" s="60">
        <v>0</v>
      </c>
      <c r="G75" s="262"/>
      <c r="H75" s="178">
        <v>0</v>
      </c>
      <c r="I75" s="288"/>
      <c r="J75" s="289"/>
    </row>
    <row r="76" spans="1:11" x14ac:dyDescent="0.25">
      <c r="A76" s="640"/>
      <c r="B76" s="282" t="s">
        <v>174</v>
      </c>
      <c r="C76" s="290" t="s">
        <v>175</v>
      </c>
      <c r="D76" s="144">
        <v>3974.17</v>
      </c>
      <c r="E76" s="144">
        <v>3974.17</v>
      </c>
      <c r="F76" s="31">
        <v>3900</v>
      </c>
      <c r="G76" s="283">
        <v>4000</v>
      </c>
      <c r="H76" s="186">
        <v>1.0256410256410255</v>
      </c>
      <c r="I76" s="183">
        <v>3900</v>
      </c>
      <c r="J76" s="184">
        <v>3900</v>
      </c>
    </row>
    <row r="77" spans="1:11" x14ac:dyDescent="0.25">
      <c r="A77" s="640"/>
      <c r="B77" s="282" t="s">
        <v>174</v>
      </c>
      <c r="C77" s="290" t="s">
        <v>176</v>
      </c>
      <c r="D77" s="208">
        <v>97445.88</v>
      </c>
      <c r="E77" s="208"/>
      <c r="F77" s="63">
        <v>0</v>
      </c>
      <c r="G77" s="210">
        <v>0</v>
      </c>
      <c r="H77" s="186">
        <v>0</v>
      </c>
      <c r="I77" s="234">
        <v>2926</v>
      </c>
      <c r="J77" s="211">
        <v>0</v>
      </c>
    </row>
    <row r="78" spans="1:11" ht="15.75" thickBot="1" x14ac:dyDescent="0.3">
      <c r="A78" s="641"/>
      <c r="B78" s="206">
        <v>640</v>
      </c>
      <c r="C78" s="292" t="s">
        <v>177</v>
      </c>
      <c r="D78" s="147">
        <v>484176.42</v>
      </c>
      <c r="E78" s="147">
        <v>515663.19</v>
      </c>
      <c r="F78" s="39">
        <v>553398</v>
      </c>
      <c r="G78" s="294">
        <v>598946</v>
      </c>
      <c r="H78" s="192">
        <v>1.0823060437515133</v>
      </c>
      <c r="I78" s="234">
        <v>599201</v>
      </c>
      <c r="J78" s="211">
        <v>605642</v>
      </c>
      <c r="K78" s="181"/>
    </row>
    <row r="79" spans="1:11" ht="15.75" hidden="1" thickBot="1" x14ac:dyDescent="0.3">
      <c r="A79" s="295" t="s">
        <v>178</v>
      </c>
      <c r="B79" s="647" t="s">
        <v>179</v>
      </c>
      <c r="C79" s="648"/>
      <c r="D79" s="296"/>
      <c r="E79" s="297"/>
      <c r="F79" s="296"/>
      <c r="G79" s="298">
        <v>0</v>
      </c>
      <c r="H79" s="198">
        <v>0</v>
      </c>
      <c r="I79" s="299"/>
      <c r="J79" s="300"/>
    </row>
    <row r="80" spans="1:11" ht="15.75" hidden="1" thickBot="1" x14ac:dyDescent="0.3">
      <c r="A80" s="301"/>
      <c r="B80" s="271">
        <v>630</v>
      </c>
      <c r="C80" s="302" t="s">
        <v>175</v>
      </c>
      <c r="D80" s="136"/>
      <c r="E80" s="135"/>
      <c r="F80" s="136"/>
      <c r="G80" s="264"/>
      <c r="H80" s="226">
        <v>0</v>
      </c>
      <c r="I80" s="303"/>
      <c r="J80" s="304"/>
    </row>
    <row r="81" spans="1:17" ht="15.75" thickBot="1" x14ac:dyDescent="0.3">
      <c r="A81" s="265" t="s">
        <v>180</v>
      </c>
      <c r="B81" s="642" t="s">
        <v>181</v>
      </c>
      <c r="C81" s="643"/>
      <c r="D81" s="267">
        <v>14386.410000000002</v>
      </c>
      <c r="E81" s="267">
        <v>17575.48</v>
      </c>
      <c r="F81" s="266">
        <v>16859</v>
      </c>
      <c r="G81" s="266">
        <v>1000</v>
      </c>
      <c r="H81" s="222">
        <v>5.931549913992526E-2</v>
      </c>
      <c r="I81" s="217">
        <v>1000</v>
      </c>
      <c r="J81" s="14">
        <v>1000</v>
      </c>
      <c r="N81" s="181"/>
      <c r="O81" s="181"/>
      <c r="P81" s="181"/>
      <c r="Q81" s="181"/>
    </row>
    <row r="82" spans="1:17" x14ac:dyDescent="0.25">
      <c r="A82" s="636"/>
      <c r="B82" s="218">
        <v>610</v>
      </c>
      <c r="C82" s="73" t="s">
        <v>116</v>
      </c>
      <c r="D82" s="25">
        <v>9222.5300000000007</v>
      </c>
      <c r="E82" s="25">
        <v>10920.12</v>
      </c>
      <c r="F82" s="26">
        <v>11664</v>
      </c>
      <c r="G82" s="177">
        <v>0</v>
      </c>
      <c r="H82" s="178">
        <v>0</v>
      </c>
      <c r="I82" s="179">
        <v>0</v>
      </c>
      <c r="J82" s="180">
        <v>0</v>
      </c>
    </row>
    <row r="83" spans="1:17" x14ac:dyDescent="0.25">
      <c r="A83" s="637"/>
      <c r="B83" s="219">
        <v>620</v>
      </c>
      <c r="C83" s="75" t="s">
        <v>117</v>
      </c>
      <c r="D83" s="32">
        <v>3409.77</v>
      </c>
      <c r="E83" s="32">
        <v>4028.34</v>
      </c>
      <c r="F83" s="33">
        <v>4195</v>
      </c>
      <c r="G83" s="185">
        <v>0</v>
      </c>
      <c r="H83" s="186">
        <v>0</v>
      </c>
      <c r="I83" s="183">
        <v>0</v>
      </c>
      <c r="J83" s="184">
        <v>0</v>
      </c>
      <c r="N83" s="181"/>
    </row>
    <row r="84" spans="1:17" x14ac:dyDescent="0.25">
      <c r="A84" s="637"/>
      <c r="B84" s="219">
        <v>630</v>
      </c>
      <c r="C84" s="75" t="s">
        <v>118</v>
      </c>
      <c r="D84" s="32">
        <v>1754.11</v>
      </c>
      <c r="E84" s="32">
        <v>2627.02</v>
      </c>
      <c r="F84" s="33">
        <v>1000</v>
      </c>
      <c r="G84" s="185">
        <v>1000</v>
      </c>
      <c r="H84" s="186">
        <v>1</v>
      </c>
      <c r="I84" s="183">
        <v>1000</v>
      </c>
      <c r="J84" s="184">
        <v>1000</v>
      </c>
    </row>
    <row r="85" spans="1:17" ht="15.75" thickBot="1" x14ac:dyDescent="0.3">
      <c r="A85" s="638"/>
      <c r="B85" s="285">
        <v>600</v>
      </c>
      <c r="C85" s="305" t="s">
        <v>182</v>
      </c>
      <c r="D85" s="41"/>
      <c r="E85" s="40"/>
      <c r="F85" s="41">
        <v>0</v>
      </c>
      <c r="G85" s="254"/>
      <c r="H85" s="192">
        <v>0</v>
      </c>
      <c r="I85" s="193"/>
      <c r="J85" s="194"/>
    </row>
    <row r="86" spans="1:17" ht="15.75" thickBot="1" x14ac:dyDescent="0.3">
      <c r="A86" s="306" t="s">
        <v>183</v>
      </c>
      <c r="B86" s="649" t="s">
        <v>184</v>
      </c>
      <c r="C86" s="650"/>
      <c r="D86" s="197">
        <v>18901.939999999999</v>
      </c>
      <c r="E86" s="197">
        <v>19832.530000000002</v>
      </c>
      <c r="F86" s="196">
        <v>22060</v>
      </c>
      <c r="G86" s="196">
        <v>21115</v>
      </c>
      <c r="H86" s="222">
        <v>0.95716228467815045</v>
      </c>
      <c r="I86" s="217">
        <v>21115</v>
      </c>
      <c r="J86" s="14">
        <v>21115</v>
      </c>
    </row>
    <row r="87" spans="1:17" x14ac:dyDescent="0.25">
      <c r="A87" s="636"/>
      <c r="B87" s="218">
        <v>610</v>
      </c>
      <c r="C87" s="73" t="s">
        <v>116</v>
      </c>
      <c r="D87" s="25">
        <v>13120.16</v>
      </c>
      <c r="E87" s="25">
        <v>14108.2</v>
      </c>
      <c r="F87" s="26">
        <v>15418</v>
      </c>
      <c r="G87" s="177">
        <v>14718</v>
      </c>
      <c r="H87" s="178">
        <v>0.95459852120897648</v>
      </c>
      <c r="I87" s="179">
        <v>14718</v>
      </c>
      <c r="J87" s="180">
        <v>14718</v>
      </c>
      <c r="L87" s="181"/>
    </row>
    <row r="88" spans="1:17" x14ac:dyDescent="0.25">
      <c r="A88" s="637"/>
      <c r="B88" s="219">
        <v>620</v>
      </c>
      <c r="C88" s="75" t="s">
        <v>117</v>
      </c>
      <c r="D88" s="32">
        <v>4873.08</v>
      </c>
      <c r="E88" s="32">
        <v>4776.7</v>
      </c>
      <c r="F88" s="33">
        <v>5642</v>
      </c>
      <c r="G88" s="185">
        <v>5397</v>
      </c>
      <c r="H88" s="186">
        <v>0.95657568238213397</v>
      </c>
      <c r="I88" s="183">
        <v>5397</v>
      </c>
      <c r="J88" s="184">
        <v>5397</v>
      </c>
    </row>
    <row r="89" spans="1:17" x14ac:dyDescent="0.25">
      <c r="A89" s="637"/>
      <c r="B89" s="307">
        <v>630</v>
      </c>
      <c r="C89" s="78" t="s">
        <v>118</v>
      </c>
      <c r="D89" s="32">
        <v>908.7</v>
      </c>
      <c r="E89" s="32">
        <v>947.63</v>
      </c>
      <c r="F89" s="33">
        <v>1000</v>
      </c>
      <c r="G89" s="185">
        <v>1000</v>
      </c>
      <c r="H89" s="186">
        <v>1</v>
      </c>
      <c r="I89" s="183">
        <v>1000</v>
      </c>
      <c r="J89" s="184">
        <v>1000</v>
      </c>
    </row>
    <row r="90" spans="1:17" ht="15.75" thickBot="1" x14ac:dyDescent="0.3">
      <c r="A90" s="638"/>
      <c r="B90" s="285">
        <v>640</v>
      </c>
      <c r="C90" s="77" t="s">
        <v>119</v>
      </c>
      <c r="D90" s="116"/>
      <c r="E90" s="115"/>
      <c r="F90" s="116"/>
      <c r="G90" s="216"/>
      <c r="H90" s="226">
        <v>0</v>
      </c>
      <c r="I90" s="227"/>
      <c r="J90" s="228"/>
    </row>
    <row r="91" spans="1:17" ht="15.75" thickBot="1" x14ac:dyDescent="0.3">
      <c r="A91" s="265" t="s">
        <v>185</v>
      </c>
      <c r="B91" s="644" t="s">
        <v>186</v>
      </c>
      <c r="C91" s="620"/>
      <c r="D91" s="197">
        <v>258445.63</v>
      </c>
      <c r="E91" s="197">
        <v>225107.38</v>
      </c>
      <c r="F91" s="196">
        <v>194631</v>
      </c>
      <c r="G91" s="196">
        <v>228210</v>
      </c>
      <c r="H91" s="222">
        <v>1.1725264731723106</v>
      </c>
      <c r="I91" s="217">
        <v>228210</v>
      </c>
      <c r="J91" s="14">
        <v>228210</v>
      </c>
    </row>
    <row r="92" spans="1:17" ht="13.5" hidden="1" customHeight="1" x14ac:dyDescent="0.25">
      <c r="A92" s="639"/>
      <c r="B92" s="218">
        <v>630</v>
      </c>
      <c r="C92" s="73" t="s">
        <v>187</v>
      </c>
      <c r="D92" s="202"/>
      <c r="E92" s="202"/>
      <c r="F92" s="24"/>
      <c r="G92" s="309"/>
      <c r="H92" s="178">
        <v>0</v>
      </c>
      <c r="I92" s="288"/>
      <c r="J92" s="289"/>
    </row>
    <row r="93" spans="1:17" ht="13.5" hidden="1" customHeight="1" x14ac:dyDescent="0.25">
      <c r="A93" s="640"/>
      <c r="B93" s="219"/>
      <c r="C93" s="78" t="s">
        <v>188</v>
      </c>
      <c r="D93" s="310"/>
      <c r="E93" s="310"/>
      <c r="F93" s="311"/>
      <c r="G93" s="312"/>
      <c r="H93" s="186">
        <v>0</v>
      </c>
      <c r="I93" s="187"/>
      <c r="J93" s="188"/>
    </row>
    <row r="94" spans="1:17" ht="13.5" hidden="1" customHeight="1" x14ac:dyDescent="0.25">
      <c r="A94" s="640"/>
      <c r="B94" s="219"/>
      <c r="C94" s="78" t="s">
        <v>189</v>
      </c>
      <c r="D94" s="310"/>
      <c r="E94" s="310"/>
      <c r="F94" s="311"/>
      <c r="G94" s="312"/>
      <c r="H94" s="186">
        <v>0</v>
      </c>
      <c r="I94" s="187"/>
      <c r="J94" s="188"/>
    </row>
    <row r="95" spans="1:17" ht="13.5" hidden="1" customHeight="1" x14ac:dyDescent="0.25">
      <c r="A95" s="640"/>
      <c r="B95" s="219"/>
      <c r="C95" s="78" t="s">
        <v>190</v>
      </c>
      <c r="D95" s="310"/>
      <c r="E95" s="310"/>
      <c r="F95" s="311"/>
      <c r="G95" s="312"/>
      <c r="H95" s="186">
        <v>0</v>
      </c>
      <c r="I95" s="187"/>
      <c r="J95" s="188"/>
    </row>
    <row r="96" spans="1:17" ht="13.5" hidden="1" customHeight="1" x14ac:dyDescent="0.25">
      <c r="A96" s="640"/>
      <c r="B96" s="219"/>
      <c r="C96" s="75" t="s">
        <v>191</v>
      </c>
      <c r="D96" s="310"/>
      <c r="E96" s="310"/>
      <c r="F96" s="311"/>
      <c r="G96" s="312"/>
      <c r="H96" s="186">
        <v>0</v>
      </c>
      <c r="I96" s="187"/>
      <c r="J96" s="188"/>
    </row>
    <row r="97" spans="1:10" ht="13.5" hidden="1" customHeight="1" x14ac:dyDescent="0.25">
      <c r="A97" s="640"/>
      <c r="B97" s="313"/>
      <c r="C97" s="118" t="s">
        <v>192</v>
      </c>
      <c r="D97" s="61"/>
      <c r="E97" s="61"/>
      <c r="F97" s="62"/>
      <c r="G97" s="270"/>
      <c r="H97" s="186">
        <v>0</v>
      </c>
      <c r="I97" s="187"/>
      <c r="J97" s="188"/>
    </row>
    <row r="98" spans="1:10" ht="13.5" hidden="1" customHeight="1" x14ac:dyDescent="0.25">
      <c r="A98" s="640"/>
      <c r="B98" s="307"/>
      <c r="C98" s="78" t="s">
        <v>193</v>
      </c>
      <c r="D98" s="32"/>
      <c r="E98" s="32"/>
      <c r="F98" s="33"/>
      <c r="G98" s="185"/>
      <c r="H98" s="186">
        <v>0</v>
      </c>
      <c r="I98" s="187"/>
      <c r="J98" s="188"/>
    </row>
    <row r="99" spans="1:10" ht="13.5" hidden="1" customHeight="1" x14ac:dyDescent="0.25">
      <c r="A99" s="640"/>
      <c r="B99" s="307"/>
      <c r="C99" s="78"/>
      <c r="D99" s="32"/>
      <c r="E99" s="32"/>
      <c r="F99" s="33"/>
      <c r="G99" s="185"/>
      <c r="H99" s="186">
        <v>0</v>
      </c>
      <c r="I99" s="187"/>
      <c r="J99" s="188"/>
    </row>
    <row r="100" spans="1:10" ht="13.5" hidden="1" customHeight="1" x14ac:dyDescent="0.25">
      <c r="A100" s="640"/>
      <c r="B100" s="307"/>
      <c r="C100" s="78"/>
      <c r="D100" s="32"/>
      <c r="E100" s="32"/>
      <c r="F100" s="33"/>
      <c r="G100" s="185"/>
      <c r="H100" s="186">
        <v>0</v>
      </c>
      <c r="I100" s="187"/>
      <c r="J100" s="188"/>
    </row>
    <row r="101" spans="1:10" ht="13.5" hidden="1" customHeight="1" x14ac:dyDescent="0.25">
      <c r="A101" s="640"/>
      <c r="B101" s="307"/>
      <c r="C101" s="75"/>
      <c r="D101" s="32"/>
      <c r="E101" s="32"/>
      <c r="F101" s="33"/>
      <c r="G101" s="185"/>
      <c r="H101" s="186">
        <v>0</v>
      </c>
      <c r="I101" s="187"/>
      <c r="J101" s="188"/>
    </row>
    <row r="102" spans="1:10" ht="13.5" hidden="1" customHeight="1" x14ac:dyDescent="0.25">
      <c r="A102" s="640"/>
      <c r="B102" s="307">
        <v>630</v>
      </c>
      <c r="C102" s="75" t="s">
        <v>194</v>
      </c>
      <c r="D102" s="32"/>
      <c r="E102" s="32"/>
      <c r="F102" s="33"/>
      <c r="G102" s="185"/>
      <c r="H102" s="186">
        <v>0</v>
      </c>
      <c r="I102" s="187"/>
      <c r="J102" s="188"/>
    </row>
    <row r="103" spans="1:10" ht="13.5" hidden="1" customHeight="1" x14ac:dyDescent="0.25">
      <c r="A103" s="640"/>
      <c r="B103" s="307">
        <v>630</v>
      </c>
      <c r="C103" s="75" t="s">
        <v>195</v>
      </c>
      <c r="D103" s="32"/>
      <c r="E103" s="32"/>
      <c r="F103" s="33"/>
      <c r="G103" s="185"/>
      <c r="H103" s="186">
        <v>0</v>
      </c>
      <c r="I103" s="187"/>
      <c r="J103" s="188"/>
    </row>
    <row r="104" spans="1:10" ht="13.5" hidden="1" customHeight="1" x14ac:dyDescent="0.25">
      <c r="A104" s="640"/>
      <c r="B104" s="307">
        <v>630</v>
      </c>
      <c r="C104" s="75" t="s">
        <v>196</v>
      </c>
      <c r="D104" s="32"/>
      <c r="E104" s="32"/>
      <c r="F104" s="33"/>
      <c r="G104" s="185"/>
      <c r="H104" s="186">
        <v>0</v>
      </c>
      <c r="I104" s="187"/>
      <c r="J104" s="188"/>
    </row>
    <row r="105" spans="1:10" ht="13.5" customHeight="1" x14ac:dyDescent="0.25">
      <c r="A105" s="640"/>
      <c r="B105" s="307">
        <v>630</v>
      </c>
      <c r="C105" s="75" t="s">
        <v>197</v>
      </c>
      <c r="D105" s="32">
        <v>50244.21</v>
      </c>
      <c r="E105" s="32"/>
      <c r="F105" s="33"/>
      <c r="G105" s="185">
        <v>0</v>
      </c>
      <c r="H105" s="186">
        <v>0</v>
      </c>
      <c r="I105" s="183">
        <v>0</v>
      </c>
      <c r="J105" s="184">
        <v>0</v>
      </c>
    </row>
    <row r="106" spans="1:10" ht="13.5" customHeight="1" x14ac:dyDescent="0.25">
      <c r="A106" s="640"/>
      <c r="B106" s="307">
        <v>630</v>
      </c>
      <c r="C106" s="78" t="s">
        <v>198</v>
      </c>
      <c r="D106" s="64"/>
      <c r="E106" s="64"/>
      <c r="F106" s="65"/>
      <c r="G106" s="250"/>
      <c r="H106" s="186">
        <v>0</v>
      </c>
      <c r="I106" s="187"/>
      <c r="J106" s="188"/>
    </row>
    <row r="107" spans="1:10" ht="13.5" customHeight="1" x14ac:dyDescent="0.25">
      <c r="A107" s="640"/>
      <c r="B107" s="307">
        <v>630</v>
      </c>
      <c r="C107" s="78" t="s">
        <v>199</v>
      </c>
      <c r="D107" s="64"/>
      <c r="E107" s="64">
        <v>0</v>
      </c>
      <c r="F107" s="65"/>
      <c r="G107" s="250"/>
      <c r="H107" s="186">
        <v>0</v>
      </c>
      <c r="I107" s="187"/>
      <c r="J107" s="188"/>
    </row>
    <row r="108" spans="1:10" ht="13.5" customHeight="1" x14ac:dyDescent="0.25">
      <c r="A108" s="640"/>
      <c r="B108" s="307">
        <v>630</v>
      </c>
      <c r="C108" s="78" t="s">
        <v>200</v>
      </c>
      <c r="D108" s="64">
        <v>38980.9</v>
      </c>
      <c r="E108" s="64">
        <v>31233.38</v>
      </c>
      <c r="F108" s="65">
        <v>40000</v>
      </c>
      <c r="G108" s="250">
        <v>55000</v>
      </c>
      <c r="H108" s="186">
        <v>1.375</v>
      </c>
      <c r="I108" s="187">
        <v>55000</v>
      </c>
      <c r="J108" s="188">
        <v>55000</v>
      </c>
    </row>
    <row r="109" spans="1:10" ht="13.5" customHeight="1" thickBot="1" x14ac:dyDescent="0.3">
      <c r="A109" s="641"/>
      <c r="B109" s="285">
        <v>640</v>
      </c>
      <c r="C109" s="77" t="s">
        <v>201</v>
      </c>
      <c r="D109" s="40">
        <v>169220.52</v>
      </c>
      <c r="E109" s="40">
        <v>193874</v>
      </c>
      <c r="F109" s="41">
        <v>154631</v>
      </c>
      <c r="G109" s="254">
        <v>173210</v>
      </c>
      <c r="H109" s="192">
        <v>1.1201505519591803</v>
      </c>
      <c r="I109" s="234">
        <v>173210</v>
      </c>
      <c r="J109" s="211">
        <v>173210</v>
      </c>
    </row>
    <row r="110" spans="1:10" ht="15.75" thickBot="1" x14ac:dyDescent="0.3">
      <c r="A110" s="195" t="s">
        <v>202</v>
      </c>
      <c r="B110" s="616" t="s">
        <v>203</v>
      </c>
      <c r="C110" s="595"/>
      <c r="D110" s="197">
        <v>6274.93</v>
      </c>
      <c r="E110" s="197">
        <v>6281.35</v>
      </c>
      <c r="F110" s="196">
        <v>6000</v>
      </c>
      <c r="G110" s="196">
        <v>6000</v>
      </c>
      <c r="H110" s="222">
        <v>1</v>
      </c>
      <c r="I110" s="217">
        <v>6000</v>
      </c>
      <c r="J110" s="14">
        <v>6000</v>
      </c>
    </row>
    <row r="111" spans="1:10" ht="15.75" thickBot="1" x14ac:dyDescent="0.3">
      <c r="A111" s="314"/>
      <c r="B111" s="315"/>
      <c r="C111" s="121" t="s">
        <v>204</v>
      </c>
      <c r="D111" s="18">
        <v>6274.93</v>
      </c>
      <c r="E111" s="18">
        <v>6281.35</v>
      </c>
      <c r="F111" s="19">
        <v>6000</v>
      </c>
      <c r="G111" s="239">
        <v>6000</v>
      </c>
      <c r="H111" s="198">
        <v>1</v>
      </c>
      <c r="I111" s="231">
        <v>6000</v>
      </c>
      <c r="J111" s="21">
        <v>6000</v>
      </c>
    </row>
    <row r="112" spans="1:10" ht="15.75" thickBot="1" x14ac:dyDescent="0.3">
      <c r="A112" s="265" t="s">
        <v>205</v>
      </c>
      <c r="B112" s="644" t="s">
        <v>206</v>
      </c>
      <c r="C112" s="620"/>
      <c r="D112" s="267">
        <v>166152.71</v>
      </c>
      <c r="E112" s="267">
        <v>167000</v>
      </c>
      <c r="F112" s="266">
        <v>132714</v>
      </c>
      <c r="G112" s="266">
        <v>161500</v>
      </c>
      <c r="H112" s="222">
        <v>1.2169025121690251</v>
      </c>
      <c r="I112" s="217">
        <v>161500</v>
      </c>
      <c r="J112" s="14">
        <v>161500</v>
      </c>
    </row>
    <row r="113" spans="1:13" x14ac:dyDescent="0.25">
      <c r="A113" s="639"/>
      <c r="B113" s="316">
        <v>630</v>
      </c>
      <c r="C113" s="259" t="s">
        <v>207</v>
      </c>
      <c r="D113" s="317"/>
      <c r="E113" s="317"/>
      <c r="F113" s="177"/>
      <c r="G113" s="177"/>
      <c r="H113" s="318">
        <v>0</v>
      </c>
      <c r="I113" s="319"/>
      <c r="J113" s="320"/>
    </row>
    <row r="114" spans="1:13" ht="15.75" thickBot="1" x14ac:dyDescent="0.3">
      <c r="A114" s="641"/>
      <c r="B114" s="251">
        <v>640</v>
      </c>
      <c r="C114" s="305" t="s">
        <v>208</v>
      </c>
      <c r="D114" s="40">
        <v>166152.71</v>
      </c>
      <c r="E114" s="40">
        <v>167000</v>
      </c>
      <c r="F114" s="41">
        <v>132714</v>
      </c>
      <c r="G114" s="41">
        <v>161500</v>
      </c>
      <c r="H114" s="255">
        <v>1.2169025121690251</v>
      </c>
      <c r="I114" s="256">
        <v>161500</v>
      </c>
      <c r="J114" s="257">
        <v>161500</v>
      </c>
    </row>
    <row r="115" spans="1:13" ht="15.75" thickBot="1" x14ac:dyDescent="0.3">
      <c r="A115" s="265" t="s">
        <v>209</v>
      </c>
      <c r="B115" s="644" t="s">
        <v>210</v>
      </c>
      <c r="C115" s="620"/>
      <c r="D115" s="267">
        <v>267198.25</v>
      </c>
      <c r="E115" s="267">
        <v>301913.75</v>
      </c>
      <c r="F115" s="266">
        <v>458379</v>
      </c>
      <c r="G115" s="266">
        <v>298961</v>
      </c>
      <c r="H115" s="222">
        <v>0.65221356126698649</v>
      </c>
      <c r="I115" s="217">
        <v>298961</v>
      </c>
      <c r="J115" s="14">
        <v>298961</v>
      </c>
      <c r="K115" s="321"/>
    </row>
    <row r="116" spans="1:13" x14ac:dyDescent="0.25">
      <c r="A116" s="639"/>
      <c r="B116" s="218">
        <v>610</v>
      </c>
      <c r="C116" s="73" t="s">
        <v>116</v>
      </c>
      <c r="D116" s="202">
        <v>33530.71</v>
      </c>
      <c r="E116" s="202">
        <v>39895.85</v>
      </c>
      <c r="F116" s="24">
        <v>42076</v>
      </c>
      <c r="G116" s="203">
        <v>44249</v>
      </c>
      <c r="H116" s="178">
        <v>1.0516446430269037</v>
      </c>
      <c r="I116" s="179">
        <v>44249</v>
      </c>
      <c r="J116" s="180">
        <v>44249</v>
      </c>
      <c r="M116" s="181"/>
    </row>
    <row r="117" spans="1:13" x14ac:dyDescent="0.25">
      <c r="A117" s="640"/>
      <c r="B117" s="219">
        <v>620</v>
      </c>
      <c r="C117" s="75" t="s">
        <v>117</v>
      </c>
      <c r="D117" s="144">
        <v>12285.58</v>
      </c>
      <c r="E117" s="144">
        <v>14108.66</v>
      </c>
      <c r="F117" s="31">
        <v>15425</v>
      </c>
      <c r="G117" s="283">
        <v>16184</v>
      </c>
      <c r="H117" s="186">
        <v>1.0492058346839546</v>
      </c>
      <c r="I117" s="183">
        <v>16184</v>
      </c>
      <c r="J117" s="184">
        <v>16184</v>
      </c>
    </row>
    <row r="118" spans="1:13" x14ac:dyDescent="0.25">
      <c r="A118" s="640"/>
      <c r="B118" s="219">
        <v>630</v>
      </c>
      <c r="C118" s="75" t="s">
        <v>118</v>
      </c>
      <c r="D118" s="144">
        <v>219779.39</v>
      </c>
      <c r="E118" s="144">
        <v>232209.24</v>
      </c>
      <c r="F118" s="31">
        <v>222600</v>
      </c>
      <c r="G118" s="283">
        <v>220250</v>
      </c>
      <c r="H118" s="186">
        <v>0.98944294699011681</v>
      </c>
      <c r="I118" s="183">
        <v>220250</v>
      </c>
      <c r="J118" s="184">
        <v>220250</v>
      </c>
    </row>
    <row r="119" spans="1:13" x14ac:dyDescent="0.25">
      <c r="A119" s="640"/>
      <c r="B119" s="182">
        <v>640</v>
      </c>
      <c r="C119" s="75" t="s">
        <v>119</v>
      </c>
      <c r="D119" s="144">
        <v>137.43</v>
      </c>
      <c r="E119" s="144"/>
      <c r="F119" s="31">
        <v>170000</v>
      </c>
      <c r="G119" s="283"/>
      <c r="H119" s="186">
        <v>0</v>
      </c>
      <c r="I119" s="183"/>
      <c r="J119" s="184"/>
    </row>
    <row r="120" spans="1:13" hidden="1" x14ac:dyDescent="0.25">
      <c r="A120" s="640"/>
      <c r="B120" s="182"/>
      <c r="C120" s="75" t="s">
        <v>211</v>
      </c>
      <c r="D120" s="144"/>
      <c r="E120" s="144"/>
      <c r="F120" s="31">
        <v>8278</v>
      </c>
      <c r="G120" s="322"/>
      <c r="H120" s="192">
        <v>0</v>
      </c>
      <c r="I120" s="234"/>
      <c r="J120" s="211"/>
    </row>
    <row r="121" spans="1:13" ht="15.75" thickBot="1" x14ac:dyDescent="0.3">
      <c r="A121" s="641"/>
      <c r="B121" s="220">
        <v>640</v>
      </c>
      <c r="C121" s="237" t="s">
        <v>208</v>
      </c>
      <c r="D121" s="122">
        <v>1465.14</v>
      </c>
      <c r="E121" s="122">
        <v>15700</v>
      </c>
      <c r="F121" s="123"/>
      <c r="G121" s="191">
        <v>18278</v>
      </c>
      <c r="H121" s="192">
        <v>0</v>
      </c>
      <c r="I121" s="234">
        <v>18278</v>
      </c>
      <c r="J121" s="211">
        <v>18278</v>
      </c>
    </row>
    <row r="122" spans="1:13" ht="15.75" thickBot="1" x14ac:dyDescent="0.3">
      <c r="A122" s="265" t="s">
        <v>212</v>
      </c>
      <c r="B122" s="644" t="s">
        <v>213</v>
      </c>
      <c r="C122" s="620"/>
      <c r="D122" s="267">
        <v>259830</v>
      </c>
      <c r="E122" s="267">
        <v>341183.70999999996</v>
      </c>
      <c r="F122" s="266">
        <v>312893</v>
      </c>
      <c r="G122" s="266">
        <v>322893</v>
      </c>
      <c r="H122" s="222">
        <v>1.0319598073462812</v>
      </c>
      <c r="I122" s="217">
        <v>315550</v>
      </c>
      <c r="J122" s="14">
        <v>318287</v>
      </c>
    </row>
    <row r="123" spans="1:13" x14ac:dyDescent="0.25">
      <c r="A123" s="636"/>
      <c r="B123" s="323"/>
      <c r="C123" s="73" t="s">
        <v>214</v>
      </c>
      <c r="D123" s="62">
        <v>157200</v>
      </c>
      <c r="E123" s="61">
        <v>183913.71</v>
      </c>
      <c r="F123" s="62">
        <v>234058</v>
      </c>
      <c r="G123" s="270">
        <v>205423</v>
      </c>
      <c r="H123" s="178">
        <v>0.87765852908253505</v>
      </c>
      <c r="I123" s="179">
        <v>208080</v>
      </c>
      <c r="J123" s="180">
        <v>210817</v>
      </c>
    </row>
    <row r="124" spans="1:13" x14ac:dyDescent="0.25">
      <c r="A124" s="637"/>
      <c r="B124" s="324"/>
      <c r="C124" s="75" t="s">
        <v>215</v>
      </c>
      <c r="D124" s="33">
        <v>53450</v>
      </c>
      <c r="E124" s="32">
        <v>57270</v>
      </c>
      <c r="F124" s="33">
        <v>18835</v>
      </c>
      <c r="G124" s="185">
        <v>57470</v>
      </c>
      <c r="H124" s="186">
        <v>3.051234404035041</v>
      </c>
      <c r="I124" s="183">
        <v>57470</v>
      </c>
      <c r="J124" s="184">
        <v>57470</v>
      </c>
    </row>
    <row r="125" spans="1:13" x14ac:dyDescent="0.25">
      <c r="A125" s="637"/>
      <c r="B125" s="324"/>
      <c r="C125" s="75" t="s">
        <v>216</v>
      </c>
      <c r="D125" s="33"/>
      <c r="E125" s="32">
        <v>20000</v>
      </c>
      <c r="F125" s="33">
        <v>10000</v>
      </c>
      <c r="G125" s="185">
        <v>10000</v>
      </c>
      <c r="H125" s="186">
        <v>1</v>
      </c>
      <c r="I125" s="234"/>
      <c r="J125" s="211"/>
    </row>
    <row r="126" spans="1:13" ht="15.75" thickBot="1" x14ac:dyDescent="0.3">
      <c r="A126" s="638"/>
      <c r="B126" s="325"/>
      <c r="C126" s="77" t="s">
        <v>217</v>
      </c>
      <c r="D126" s="65">
        <v>49180</v>
      </c>
      <c r="E126" s="64">
        <v>80000</v>
      </c>
      <c r="F126" s="65">
        <v>50000</v>
      </c>
      <c r="G126" s="250">
        <v>50000</v>
      </c>
      <c r="H126" s="192">
        <v>1</v>
      </c>
      <c r="I126" s="234">
        <v>50000</v>
      </c>
      <c r="J126" s="211">
        <v>50000</v>
      </c>
    </row>
    <row r="127" spans="1:13" ht="15.75" thickBot="1" x14ac:dyDescent="0.3">
      <c r="A127" s="195" t="s">
        <v>218</v>
      </c>
      <c r="B127" s="616" t="s">
        <v>219</v>
      </c>
      <c r="C127" s="595"/>
      <c r="D127" s="197">
        <v>361113.8</v>
      </c>
      <c r="E127" s="197">
        <v>408594.14</v>
      </c>
      <c r="F127" s="196">
        <v>261523</v>
      </c>
      <c r="G127" s="196">
        <v>334741</v>
      </c>
      <c r="H127" s="222">
        <v>1.2799677275038908</v>
      </c>
      <c r="I127" s="217">
        <v>339741</v>
      </c>
      <c r="J127" s="14">
        <v>339741</v>
      </c>
      <c r="K127" s="181"/>
    </row>
    <row r="128" spans="1:13" x14ac:dyDescent="0.25">
      <c r="A128" s="636"/>
      <c r="B128" s="326"/>
      <c r="C128" s="212" t="s">
        <v>220</v>
      </c>
      <c r="D128" s="25">
        <v>9192</v>
      </c>
      <c r="E128" s="25">
        <v>10989.94</v>
      </c>
      <c r="F128" s="26">
        <v>14300</v>
      </c>
      <c r="G128" s="177">
        <v>14300</v>
      </c>
      <c r="H128" s="178">
        <v>1</v>
      </c>
      <c r="I128" s="179">
        <v>14300</v>
      </c>
      <c r="J128" s="180">
        <v>14300</v>
      </c>
    </row>
    <row r="129" spans="1:17" x14ac:dyDescent="0.25">
      <c r="A129" s="637"/>
      <c r="B129" s="327"/>
      <c r="C129" s="213" t="s">
        <v>221</v>
      </c>
      <c r="D129" s="61">
        <v>12970.5</v>
      </c>
      <c r="E129" s="61">
        <v>4960</v>
      </c>
      <c r="F129" s="62">
        <v>0</v>
      </c>
      <c r="G129" s="270"/>
      <c r="H129" s="186">
        <v>0</v>
      </c>
      <c r="I129" s="187"/>
      <c r="J129" s="188"/>
    </row>
    <row r="130" spans="1:17" x14ac:dyDescent="0.25">
      <c r="A130" s="637"/>
      <c r="B130" s="327"/>
      <c r="C130" s="213" t="s">
        <v>222</v>
      </c>
      <c r="D130" s="61">
        <v>15000</v>
      </c>
      <c r="E130" s="61">
        <v>42000</v>
      </c>
      <c r="F130" s="62">
        <v>10000</v>
      </c>
      <c r="G130" s="270">
        <v>20000</v>
      </c>
      <c r="H130" s="186">
        <v>2</v>
      </c>
      <c r="I130" s="183">
        <v>15000</v>
      </c>
      <c r="J130" s="184">
        <v>15000</v>
      </c>
    </row>
    <row r="131" spans="1:17" x14ac:dyDescent="0.25">
      <c r="A131" s="637"/>
      <c r="B131" s="327"/>
      <c r="C131" s="213" t="s">
        <v>223</v>
      </c>
      <c r="D131" s="61">
        <v>3083.2</v>
      </c>
      <c r="E131" s="61">
        <v>4899.3999999999996</v>
      </c>
      <c r="F131" s="62">
        <v>2000</v>
      </c>
      <c r="G131" s="270">
        <v>7000</v>
      </c>
      <c r="H131" s="186">
        <v>3.5</v>
      </c>
      <c r="I131" s="183">
        <v>7000</v>
      </c>
      <c r="J131" s="184">
        <v>7000</v>
      </c>
      <c r="M131" s="329"/>
      <c r="N131" s="329"/>
      <c r="O131" s="329"/>
    </row>
    <row r="132" spans="1:17" x14ac:dyDescent="0.25">
      <c r="A132" s="637"/>
      <c r="B132" s="327"/>
      <c r="C132" s="213" t="s">
        <v>224</v>
      </c>
      <c r="D132" s="61">
        <v>11700</v>
      </c>
      <c r="E132" s="61">
        <v>17500</v>
      </c>
      <c r="F132" s="62">
        <v>1000</v>
      </c>
      <c r="G132" s="270">
        <v>5000</v>
      </c>
      <c r="H132" s="186">
        <v>5</v>
      </c>
      <c r="I132" s="183">
        <v>12000</v>
      </c>
      <c r="J132" s="184">
        <v>12000</v>
      </c>
      <c r="N132" s="329"/>
    </row>
    <row r="133" spans="1:17" x14ac:dyDescent="0.25">
      <c r="A133" s="637"/>
      <c r="B133" s="330"/>
      <c r="C133" s="213" t="s">
        <v>225</v>
      </c>
      <c r="D133" s="32"/>
      <c r="E133" s="32"/>
      <c r="F133" s="33">
        <v>4000</v>
      </c>
      <c r="G133" s="185">
        <v>4000</v>
      </c>
      <c r="H133" s="186">
        <v>1</v>
      </c>
      <c r="I133" s="183">
        <v>0</v>
      </c>
      <c r="J133" s="184">
        <v>0</v>
      </c>
    </row>
    <row r="134" spans="1:17" x14ac:dyDescent="0.25">
      <c r="A134" s="637"/>
      <c r="B134" s="330"/>
      <c r="C134" s="213" t="s">
        <v>226</v>
      </c>
      <c r="D134" s="32">
        <v>5000</v>
      </c>
      <c r="E134" s="32"/>
      <c r="F134" s="33">
        <v>0</v>
      </c>
      <c r="G134" s="185">
        <v>2000</v>
      </c>
      <c r="H134" s="186">
        <v>0</v>
      </c>
      <c r="I134" s="183">
        <v>6000</v>
      </c>
      <c r="J134" s="184">
        <v>6000</v>
      </c>
      <c r="N134" s="329"/>
      <c r="P134" s="181"/>
      <c r="Q134" s="181"/>
    </row>
    <row r="135" spans="1:17" x14ac:dyDescent="0.25">
      <c r="A135" s="637"/>
      <c r="B135" s="330"/>
      <c r="C135" s="213" t="s">
        <v>227</v>
      </c>
      <c r="D135" s="32">
        <v>6335</v>
      </c>
      <c r="E135" s="32">
        <v>10280.42</v>
      </c>
      <c r="F135" s="33">
        <v>1000</v>
      </c>
      <c r="G135" s="185">
        <v>5000</v>
      </c>
      <c r="H135" s="186">
        <v>5</v>
      </c>
      <c r="I135" s="183">
        <v>8000</v>
      </c>
      <c r="J135" s="184">
        <v>8000</v>
      </c>
    </row>
    <row r="136" spans="1:17" x14ac:dyDescent="0.25">
      <c r="A136" s="637"/>
      <c r="B136" s="330"/>
      <c r="C136" s="213" t="s">
        <v>228</v>
      </c>
      <c r="D136" s="32">
        <v>42000.1</v>
      </c>
      <c r="E136" s="32">
        <v>86465</v>
      </c>
      <c r="F136" s="33">
        <v>75178</v>
      </c>
      <c r="G136" s="185">
        <v>87895</v>
      </c>
      <c r="H136" s="186">
        <v>1.1691585304211338</v>
      </c>
      <c r="I136" s="183">
        <v>87895</v>
      </c>
      <c r="J136" s="184">
        <v>87895</v>
      </c>
    </row>
    <row r="137" spans="1:17" x14ac:dyDescent="0.25">
      <c r="A137" s="637"/>
      <c r="B137" s="330"/>
      <c r="C137" s="213" t="s">
        <v>229</v>
      </c>
      <c r="D137" s="32">
        <v>77400</v>
      </c>
      <c r="E137" s="32">
        <v>117346.38</v>
      </c>
      <c r="F137" s="33">
        <v>88613</v>
      </c>
      <c r="G137" s="185">
        <v>93368</v>
      </c>
      <c r="H137" s="186">
        <v>1.0536602981503842</v>
      </c>
      <c r="I137" s="183">
        <v>93368</v>
      </c>
      <c r="J137" s="184">
        <v>93368</v>
      </c>
    </row>
    <row r="138" spans="1:17" x14ac:dyDescent="0.25">
      <c r="A138" s="637"/>
      <c r="B138" s="330"/>
      <c r="C138" s="213" t="s">
        <v>230</v>
      </c>
      <c r="D138" s="32"/>
      <c r="E138" s="32"/>
      <c r="F138" s="33">
        <v>0</v>
      </c>
      <c r="G138" s="185">
        <v>0</v>
      </c>
      <c r="H138" s="186">
        <v>0</v>
      </c>
      <c r="I138" s="183">
        <v>0</v>
      </c>
      <c r="J138" s="184">
        <v>0</v>
      </c>
    </row>
    <row r="139" spans="1:17" x14ac:dyDescent="0.25">
      <c r="A139" s="637"/>
      <c r="B139" s="331"/>
      <c r="C139" s="75" t="s">
        <v>231</v>
      </c>
      <c r="D139" s="32">
        <v>67942</v>
      </c>
      <c r="E139" s="32"/>
      <c r="F139" s="33">
        <v>0</v>
      </c>
      <c r="G139" s="185">
        <v>0</v>
      </c>
      <c r="H139" s="186">
        <v>0</v>
      </c>
      <c r="I139" s="183">
        <v>0</v>
      </c>
      <c r="J139" s="184">
        <v>0</v>
      </c>
    </row>
    <row r="140" spans="1:17" x14ac:dyDescent="0.25">
      <c r="A140" s="637"/>
      <c r="B140" s="332"/>
      <c r="C140" s="78" t="s">
        <v>232</v>
      </c>
      <c r="D140" s="64">
        <v>24298</v>
      </c>
      <c r="E140" s="64">
        <v>25498</v>
      </c>
      <c r="F140" s="65">
        <v>7498</v>
      </c>
      <c r="G140" s="250">
        <v>18663</v>
      </c>
      <c r="H140" s="186">
        <v>2.4890637503334223</v>
      </c>
      <c r="I140" s="183">
        <v>18663</v>
      </c>
      <c r="J140" s="184">
        <v>18663</v>
      </c>
      <c r="M140" s="181"/>
    </row>
    <row r="141" spans="1:17" ht="15.75" thickBot="1" x14ac:dyDescent="0.3">
      <c r="A141" s="638"/>
      <c r="B141" s="333"/>
      <c r="C141" s="77" t="s">
        <v>233</v>
      </c>
      <c r="D141" s="40">
        <v>86193</v>
      </c>
      <c r="E141" s="40">
        <v>88655</v>
      </c>
      <c r="F141" s="41">
        <v>57934</v>
      </c>
      <c r="G141" s="254">
        <v>77515</v>
      </c>
      <c r="H141" s="192">
        <v>1.3379880553733559</v>
      </c>
      <c r="I141" s="234">
        <v>77515</v>
      </c>
      <c r="J141" s="211">
        <v>77515</v>
      </c>
    </row>
    <row r="142" spans="1:17" ht="15.75" thickBot="1" x14ac:dyDescent="0.3">
      <c r="A142" s="295" t="s">
        <v>234</v>
      </c>
      <c r="B142" s="616" t="s">
        <v>235</v>
      </c>
      <c r="C142" s="595"/>
      <c r="D142" s="267">
        <v>47476.15</v>
      </c>
      <c r="E142" s="267">
        <v>47435.44</v>
      </c>
      <c r="F142" s="266">
        <v>58836</v>
      </c>
      <c r="G142" s="266">
        <v>58836</v>
      </c>
      <c r="H142" s="222">
        <v>1</v>
      </c>
      <c r="I142" s="217">
        <v>58836</v>
      </c>
      <c r="J142" s="14">
        <v>58836</v>
      </c>
    </row>
    <row r="143" spans="1:17" x14ac:dyDescent="0.25">
      <c r="A143" s="636"/>
      <c r="B143" s="218">
        <v>630</v>
      </c>
      <c r="C143" s="212" t="s">
        <v>236</v>
      </c>
      <c r="D143" s="25">
        <v>37036.15</v>
      </c>
      <c r="E143" s="25">
        <v>37925.440000000002</v>
      </c>
      <c r="F143" s="26">
        <v>39836</v>
      </c>
      <c r="G143" s="26">
        <v>39836</v>
      </c>
      <c r="H143" s="178">
        <v>1</v>
      </c>
      <c r="I143" s="179">
        <v>39836</v>
      </c>
      <c r="J143" s="180">
        <v>39836</v>
      </c>
    </row>
    <row r="144" spans="1:17" ht="15.75" thickBot="1" x14ac:dyDescent="0.3">
      <c r="A144" s="638"/>
      <c r="B144" s="285">
        <v>630</v>
      </c>
      <c r="C144" s="305" t="s">
        <v>237</v>
      </c>
      <c r="D144" s="40">
        <v>10440</v>
      </c>
      <c r="E144" s="40">
        <v>9510</v>
      </c>
      <c r="F144" s="41">
        <v>19000</v>
      </c>
      <c r="G144" s="254">
        <v>19000</v>
      </c>
      <c r="H144" s="192">
        <v>1</v>
      </c>
      <c r="I144" s="234">
        <v>19000</v>
      </c>
      <c r="J144" s="211">
        <v>19000</v>
      </c>
    </row>
    <row r="145" spans="1:13" ht="15.75" thickBot="1" x14ac:dyDescent="0.3">
      <c r="A145" s="265" t="s">
        <v>238</v>
      </c>
      <c r="B145" s="616" t="s">
        <v>239</v>
      </c>
      <c r="C145" s="595"/>
      <c r="D145" s="196">
        <v>86440.45</v>
      </c>
      <c r="E145" s="197">
        <v>124303.2</v>
      </c>
      <c r="F145" s="196">
        <v>102958</v>
      </c>
      <c r="G145" s="196">
        <v>101290</v>
      </c>
      <c r="H145" s="222">
        <v>0.9837992190990501</v>
      </c>
      <c r="I145" s="217">
        <v>104284</v>
      </c>
      <c r="J145" s="14">
        <v>107368</v>
      </c>
    </row>
    <row r="146" spans="1:13" x14ac:dyDescent="0.25">
      <c r="A146" s="652"/>
      <c r="B146" s="658"/>
      <c r="C146" s="75" t="s">
        <v>240</v>
      </c>
      <c r="D146" s="62"/>
      <c r="E146" s="61"/>
      <c r="F146" s="62">
        <v>0</v>
      </c>
      <c r="G146" s="270"/>
      <c r="H146" s="178">
        <v>0</v>
      </c>
      <c r="I146" s="288"/>
      <c r="J146" s="289"/>
    </row>
    <row r="147" spans="1:13" x14ac:dyDescent="0.25">
      <c r="A147" s="652"/>
      <c r="B147" s="659"/>
      <c r="C147" s="75" t="s">
        <v>88</v>
      </c>
      <c r="D147" s="61">
        <v>14458.009999999998</v>
      </c>
      <c r="E147" s="61">
        <v>18101.53</v>
      </c>
      <c r="F147" s="62">
        <v>12748</v>
      </c>
      <c r="G147" s="270"/>
      <c r="H147" s="178">
        <v>0</v>
      </c>
      <c r="I147" s="288"/>
      <c r="J147" s="289"/>
    </row>
    <row r="148" spans="1:13" x14ac:dyDescent="0.25">
      <c r="A148" s="652"/>
      <c r="B148" s="659"/>
      <c r="C148" s="75" t="s">
        <v>241</v>
      </c>
      <c r="D148" s="32">
        <v>71812.44</v>
      </c>
      <c r="E148" s="32">
        <v>103201.67</v>
      </c>
      <c r="F148" s="33">
        <v>88710</v>
      </c>
      <c r="G148" s="185">
        <v>99790</v>
      </c>
      <c r="H148" s="186">
        <v>1.12490136399504</v>
      </c>
      <c r="I148" s="183">
        <v>102784</v>
      </c>
      <c r="J148" s="184">
        <v>105868</v>
      </c>
    </row>
    <row r="149" spans="1:13" ht="15.75" thickBot="1" x14ac:dyDescent="0.3">
      <c r="A149" s="653"/>
      <c r="B149" s="660"/>
      <c r="C149" s="237" t="s">
        <v>242</v>
      </c>
      <c r="D149" s="115">
        <v>170</v>
      </c>
      <c r="E149" s="115">
        <v>3000</v>
      </c>
      <c r="F149" s="116">
        <v>1500</v>
      </c>
      <c r="G149" s="62">
        <v>1500</v>
      </c>
      <c r="H149" s="193">
        <v>1</v>
      </c>
      <c r="I149" s="234">
        <v>1500</v>
      </c>
      <c r="J149" s="211">
        <v>1500</v>
      </c>
      <c r="M149" s="181"/>
    </row>
    <row r="150" spans="1:13" ht="15.75" thickBot="1" x14ac:dyDescent="0.3">
      <c r="A150" s="195" t="s">
        <v>243</v>
      </c>
      <c r="B150" s="616" t="s">
        <v>244</v>
      </c>
      <c r="C150" s="595"/>
      <c r="D150" s="197">
        <v>5915004.5199999996</v>
      </c>
      <c r="E150" s="197">
        <v>6513428.6599999992</v>
      </c>
      <c r="F150" s="196">
        <v>6622320</v>
      </c>
      <c r="G150" s="196">
        <v>6484319</v>
      </c>
      <c r="H150" s="222">
        <v>0.97916123050532144</v>
      </c>
      <c r="I150" s="217">
        <v>6526413</v>
      </c>
      <c r="J150" s="14">
        <v>6526413</v>
      </c>
    </row>
    <row r="151" spans="1:13" ht="15.75" thickBot="1" x14ac:dyDescent="0.3">
      <c r="A151" s="651"/>
      <c r="B151" s="654" t="s">
        <v>245</v>
      </c>
      <c r="C151" s="655"/>
      <c r="D151" s="335">
        <v>61314.87</v>
      </c>
      <c r="E151" s="335">
        <v>51737.259999999995</v>
      </c>
      <c r="F151" s="334">
        <v>65741</v>
      </c>
      <c r="G151" s="334">
        <v>69073</v>
      </c>
      <c r="H151" s="222">
        <v>1.0506837437824188</v>
      </c>
      <c r="I151" s="217">
        <v>69073</v>
      </c>
      <c r="J151" s="14">
        <v>69073</v>
      </c>
    </row>
    <row r="152" spans="1:13" x14ac:dyDescent="0.25">
      <c r="A152" s="652"/>
      <c r="B152" s="313">
        <v>610</v>
      </c>
      <c r="C152" s="118" t="s">
        <v>116</v>
      </c>
      <c r="D152" s="338">
        <v>39049.72</v>
      </c>
      <c r="E152" s="338">
        <v>35866.21</v>
      </c>
      <c r="F152" s="337">
        <v>45404</v>
      </c>
      <c r="G152" s="339">
        <v>47874</v>
      </c>
      <c r="H152" s="178">
        <v>1.0544004933486038</v>
      </c>
      <c r="I152" s="179">
        <v>47874</v>
      </c>
      <c r="J152" s="180">
        <v>47874</v>
      </c>
    </row>
    <row r="153" spans="1:13" x14ac:dyDescent="0.25">
      <c r="A153" s="652"/>
      <c r="B153" s="219">
        <v>620</v>
      </c>
      <c r="C153" s="75" t="s">
        <v>117</v>
      </c>
      <c r="D153" s="159">
        <v>15439.53</v>
      </c>
      <c r="E153" s="159">
        <v>12794.52</v>
      </c>
      <c r="F153" s="158">
        <v>16337</v>
      </c>
      <c r="G153" s="340">
        <v>17199</v>
      </c>
      <c r="H153" s="186">
        <v>1.0527636652996266</v>
      </c>
      <c r="I153" s="183">
        <v>17199</v>
      </c>
      <c r="J153" s="184">
        <v>17199</v>
      </c>
    </row>
    <row r="154" spans="1:13" x14ac:dyDescent="0.25">
      <c r="A154" s="652"/>
      <c r="B154" s="182">
        <v>630</v>
      </c>
      <c r="C154" s="75" t="s">
        <v>118</v>
      </c>
      <c r="D154" s="32">
        <v>3125.62</v>
      </c>
      <c r="E154" s="32">
        <v>3076.53</v>
      </c>
      <c r="F154" s="33">
        <v>4000</v>
      </c>
      <c r="G154" s="185">
        <v>4000</v>
      </c>
      <c r="H154" s="186">
        <v>1</v>
      </c>
      <c r="I154" s="183">
        <v>4000</v>
      </c>
      <c r="J154" s="184">
        <v>4000</v>
      </c>
    </row>
    <row r="155" spans="1:13" ht="15.75" thickBot="1" x14ac:dyDescent="0.3">
      <c r="A155" s="652"/>
      <c r="B155" s="214">
        <v>640</v>
      </c>
      <c r="C155" s="263" t="s">
        <v>119</v>
      </c>
      <c r="D155" s="115">
        <v>3700</v>
      </c>
      <c r="E155" s="115"/>
      <c r="F155" s="116"/>
      <c r="G155" s="216"/>
      <c r="H155" s="226">
        <v>0</v>
      </c>
      <c r="I155" s="227"/>
      <c r="J155" s="228"/>
    </row>
    <row r="156" spans="1:13" ht="15.75" thickBot="1" x14ac:dyDescent="0.3">
      <c r="A156" s="652"/>
      <c r="B156" s="656" t="s">
        <v>246</v>
      </c>
      <c r="C156" s="657"/>
      <c r="D156" s="342">
        <v>5853689.6499999994</v>
      </c>
      <c r="E156" s="342">
        <v>6461691.3999999994</v>
      </c>
      <c r="F156" s="341">
        <v>6556579</v>
      </c>
      <c r="G156" s="341">
        <v>6415246</v>
      </c>
      <c r="H156" s="222">
        <v>0.97844409409236133</v>
      </c>
      <c r="I156" s="231">
        <v>6457340</v>
      </c>
      <c r="J156" s="21">
        <v>6457340</v>
      </c>
    </row>
    <row r="157" spans="1:13" x14ac:dyDescent="0.25">
      <c r="A157" s="652"/>
      <c r="B157" s="658"/>
      <c r="C157" s="118" t="s">
        <v>247</v>
      </c>
      <c r="D157" s="61">
        <v>2377088.1</v>
      </c>
      <c r="E157" s="61">
        <v>2542642.4799999995</v>
      </c>
      <c r="F157" s="62">
        <v>2750047</v>
      </c>
      <c r="G157" s="270">
        <v>2750047</v>
      </c>
      <c r="H157" s="178">
        <v>1</v>
      </c>
      <c r="I157" s="179">
        <v>2750047</v>
      </c>
      <c r="J157" s="180">
        <v>2750047</v>
      </c>
    </row>
    <row r="158" spans="1:13" x14ac:dyDescent="0.25">
      <c r="A158" s="652"/>
      <c r="B158" s="659"/>
      <c r="C158" s="75" t="s">
        <v>248</v>
      </c>
      <c r="D158" s="32">
        <v>2674051.77</v>
      </c>
      <c r="E158" s="32">
        <v>2839554.52</v>
      </c>
      <c r="F158" s="33">
        <v>3056422</v>
      </c>
      <c r="G158" s="185">
        <v>3013975</v>
      </c>
      <c r="H158" s="186">
        <v>0.98611219262261562</v>
      </c>
      <c r="I158" s="183">
        <v>3056069</v>
      </c>
      <c r="J158" s="184">
        <v>3056069</v>
      </c>
      <c r="L158" s="181"/>
      <c r="M158" s="181"/>
    </row>
    <row r="159" spans="1:13" x14ac:dyDescent="0.25">
      <c r="A159" s="652"/>
      <c r="B159" s="659"/>
      <c r="C159" s="78" t="s">
        <v>249</v>
      </c>
      <c r="D159" s="64">
        <v>106886.92</v>
      </c>
      <c r="E159" s="64">
        <v>135605.85999999999</v>
      </c>
      <c r="F159" s="65"/>
      <c r="G159" s="250"/>
      <c r="H159" s="186">
        <v>0</v>
      </c>
      <c r="I159" s="183"/>
      <c r="J159" s="184"/>
    </row>
    <row r="160" spans="1:13" x14ac:dyDescent="0.25">
      <c r="A160" s="652"/>
      <c r="B160" s="659"/>
      <c r="C160" s="78" t="s">
        <v>250</v>
      </c>
      <c r="D160" s="64">
        <v>10000</v>
      </c>
      <c r="E160" s="64">
        <v>2000</v>
      </c>
      <c r="F160" s="65">
        <v>7500</v>
      </c>
      <c r="G160" s="250"/>
      <c r="H160" s="186">
        <v>0</v>
      </c>
      <c r="I160" s="183"/>
      <c r="J160" s="184"/>
    </row>
    <row r="161" spans="1:10" x14ac:dyDescent="0.25">
      <c r="A161" s="652"/>
      <c r="B161" s="659"/>
      <c r="C161" s="78" t="s">
        <v>55</v>
      </c>
      <c r="D161" s="64">
        <v>208274.06</v>
      </c>
      <c r="E161" s="64">
        <v>197961.72999999998</v>
      </c>
      <c r="F161" s="65"/>
      <c r="G161" s="250">
        <v>0</v>
      </c>
      <c r="H161" s="186">
        <v>0</v>
      </c>
      <c r="I161" s="183">
        <v>0</v>
      </c>
      <c r="J161" s="184">
        <v>0</v>
      </c>
    </row>
    <row r="162" spans="1:10" x14ac:dyDescent="0.25">
      <c r="A162" s="652"/>
      <c r="B162" s="659"/>
      <c r="C162" s="78" t="s">
        <v>251</v>
      </c>
      <c r="D162" s="64">
        <v>4600</v>
      </c>
      <c r="E162" s="64">
        <v>48000</v>
      </c>
      <c r="F162" s="65">
        <v>20000</v>
      </c>
      <c r="G162" s="250">
        <v>0</v>
      </c>
      <c r="H162" s="186">
        <v>0</v>
      </c>
      <c r="I162" s="183"/>
      <c r="J162" s="184"/>
    </row>
    <row r="163" spans="1:10" x14ac:dyDescent="0.25">
      <c r="A163" s="652"/>
      <c r="B163" s="659"/>
      <c r="C163" s="78" t="s">
        <v>252</v>
      </c>
      <c r="D163" s="64"/>
      <c r="E163" s="64">
        <v>21500</v>
      </c>
      <c r="F163" s="65">
        <v>14500</v>
      </c>
      <c r="G163" s="250"/>
      <c r="H163" s="186">
        <v>0</v>
      </c>
      <c r="I163" s="183"/>
      <c r="J163" s="184"/>
    </row>
    <row r="164" spans="1:10" x14ac:dyDescent="0.25">
      <c r="A164" s="652"/>
      <c r="B164" s="659"/>
      <c r="C164" s="78" t="s">
        <v>253</v>
      </c>
      <c r="D164" s="64">
        <v>2494.8000000000002</v>
      </c>
      <c r="E164" s="64">
        <v>22623.81</v>
      </c>
      <c r="F164" s="65">
        <v>6212</v>
      </c>
      <c r="G164" s="250">
        <v>0</v>
      </c>
      <c r="H164" s="186">
        <v>0</v>
      </c>
      <c r="I164" s="183"/>
      <c r="J164" s="184"/>
    </row>
    <row r="165" spans="1:10" ht="15.75" thickBot="1" x14ac:dyDescent="0.3">
      <c r="A165" s="653"/>
      <c r="B165" s="660"/>
      <c r="C165" s="77" t="s">
        <v>254</v>
      </c>
      <c r="D165" s="40">
        <v>470294</v>
      </c>
      <c r="E165" s="40">
        <v>651803</v>
      </c>
      <c r="F165" s="41">
        <v>701898</v>
      </c>
      <c r="G165" s="254">
        <v>651224</v>
      </c>
      <c r="H165" s="192">
        <v>0.92780432484492048</v>
      </c>
      <c r="I165" s="234">
        <v>651224</v>
      </c>
      <c r="J165" s="211">
        <v>651224</v>
      </c>
    </row>
    <row r="166" spans="1:10" ht="15.75" hidden="1" thickBot="1" x14ac:dyDescent="0.3">
      <c r="A166" s="343" t="s">
        <v>255</v>
      </c>
      <c r="B166" s="616" t="s">
        <v>256</v>
      </c>
      <c r="C166" s="595"/>
      <c r="D166" s="196">
        <v>0</v>
      </c>
      <c r="E166" s="196">
        <v>0</v>
      </c>
      <c r="F166" s="196"/>
      <c r="G166" s="196">
        <v>0</v>
      </c>
      <c r="H166" s="198">
        <v>0</v>
      </c>
      <c r="I166" s="344">
        <v>0</v>
      </c>
      <c r="J166" s="199">
        <v>0</v>
      </c>
    </row>
    <row r="167" spans="1:10" ht="15.75" hidden="1" thickBot="1" x14ac:dyDescent="0.3">
      <c r="A167" s="664"/>
      <c r="B167" s="345">
        <v>610</v>
      </c>
      <c r="C167" s="118" t="s">
        <v>116</v>
      </c>
      <c r="D167" s="62"/>
      <c r="E167" s="61"/>
      <c r="F167" s="62"/>
      <c r="G167" s="270">
        <v>0</v>
      </c>
      <c r="H167" s="178">
        <v>0</v>
      </c>
      <c r="I167" s="179">
        <v>0</v>
      </c>
      <c r="J167" s="180">
        <v>0</v>
      </c>
    </row>
    <row r="168" spans="1:10" ht="15.75" hidden="1" thickBot="1" x14ac:dyDescent="0.3">
      <c r="A168" s="665"/>
      <c r="B168" s="182">
        <v>620</v>
      </c>
      <c r="C168" s="75" t="s">
        <v>117</v>
      </c>
      <c r="D168" s="33"/>
      <c r="E168" s="32"/>
      <c r="F168" s="33"/>
      <c r="G168" s="185">
        <v>0</v>
      </c>
      <c r="H168" s="186">
        <v>0</v>
      </c>
      <c r="I168" s="183">
        <v>0</v>
      </c>
      <c r="J168" s="184">
        <v>0</v>
      </c>
    </row>
    <row r="169" spans="1:10" ht="15.75" hidden="1" thickBot="1" x14ac:dyDescent="0.3">
      <c r="A169" s="665"/>
      <c r="B169" s="182">
        <v>630</v>
      </c>
      <c r="C169" s="75" t="s">
        <v>118</v>
      </c>
      <c r="D169" s="33"/>
      <c r="E169" s="32"/>
      <c r="F169" s="33"/>
      <c r="G169" s="185">
        <v>0</v>
      </c>
      <c r="H169" s="186">
        <v>0</v>
      </c>
      <c r="I169" s="183">
        <v>0</v>
      </c>
      <c r="J169" s="184">
        <v>0</v>
      </c>
    </row>
    <row r="170" spans="1:10" ht="2.25" hidden="1" customHeight="1" x14ac:dyDescent="0.3">
      <c r="A170" s="666"/>
      <c r="B170" s="251">
        <v>640</v>
      </c>
      <c r="C170" s="77" t="s">
        <v>257</v>
      </c>
      <c r="D170" s="116"/>
      <c r="E170" s="115"/>
      <c r="F170" s="116"/>
      <c r="G170" s="216"/>
      <c r="H170" s="192">
        <v>0</v>
      </c>
      <c r="I170" s="234"/>
      <c r="J170" s="211"/>
    </row>
    <row r="171" spans="1:10" ht="15.75" thickBot="1" x14ac:dyDescent="0.3">
      <c r="A171" s="195" t="s">
        <v>258</v>
      </c>
      <c r="B171" s="616" t="s">
        <v>259</v>
      </c>
      <c r="C171" s="595"/>
      <c r="D171" s="196">
        <v>109958.24</v>
      </c>
      <c r="E171" s="197">
        <v>135589.79999999999</v>
      </c>
      <c r="F171" s="197">
        <v>125333</v>
      </c>
      <c r="G171" s="196">
        <v>125700</v>
      </c>
      <c r="H171" s="222">
        <v>1.0029281992771257</v>
      </c>
      <c r="I171" s="217">
        <v>125700</v>
      </c>
      <c r="J171" s="14">
        <v>125700</v>
      </c>
    </row>
    <row r="172" spans="1:10" ht="15.75" thickBot="1" x14ac:dyDescent="0.3">
      <c r="A172" s="651"/>
      <c r="B172" s="654" t="s">
        <v>260</v>
      </c>
      <c r="C172" s="655"/>
      <c r="D172" s="334">
        <v>105530.11</v>
      </c>
      <c r="E172" s="335">
        <v>129250.44999999998</v>
      </c>
      <c r="F172" s="335">
        <v>120333</v>
      </c>
      <c r="G172" s="334">
        <v>120700</v>
      </c>
      <c r="H172" s="222">
        <v>1.0030498699442381</v>
      </c>
      <c r="I172" s="217">
        <v>120700</v>
      </c>
      <c r="J172" s="14">
        <v>120700</v>
      </c>
    </row>
    <row r="173" spans="1:10" x14ac:dyDescent="0.25">
      <c r="A173" s="652"/>
      <c r="B173" s="313">
        <v>610</v>
      </c>
      <c r="C173" s="118" t="s">
        <v>116</v>
      </c>
      <c r="D173" s="61">
        <v>39563.769999999997</v>
      </c>
      <c r="E173" s="61">
        <v>51910.33</v>
      </c>
      <c r="F173" s="62">
        <v>54722</v>
      </c>
      <c r="G173" s="270">
        <v>54994</v>
      </c>
      <c r="H173" s="178">
        <v>1.004970578560725</v>
      </c>
      <c r="I173" s="179">
        <v>54994</v>
      </c>
      <c r="J173" s="180">
        <v>54994</v>
      </c>
    </row>
    <row r="174" spans="1:10" x14ac:dyDescent="0.25">
      <c r="A174" s="652"/>
      <c r="B174" s="219">
        <v>620</v>
      </c>
      <c r="C174" s="75" t="s">
        <v>117</v>
      </c>
      <c r="D174" s="32">
        <v>14895.57</v>
      </c>
      <c r="E174" s="32">
        <v>19183.12</v>
      </c>
      <c r="F174" s="33">
        <v>20061</v>
      </c>
      <c r="G174" s="185">
        <v>20156</v>
      </c>
      <c r="H174" s="186">
        <v>1.0047355565525149</v>
      </c>
      <c r="I174" s="183">
        <v>20156</v>
      </c>
      <c r="J174" s="184">
        <v>20156</v>
      </c>
    </row>
    <row r="175" spans="1:10" x14ac:dyDescent="0.25">
      <c r="A175" s="652"/>
      <c r="B175" s="307">
        <v>630</v>
      </c>
      <c r="C175" s="78" t="s">
        <v>118</v>
      </c>
      <c r="D175" s="32">
        <v>13915.91</v>
      </c>
      <c r="E175" s="32">
        <v>9666.8799999999974</v>
      </c>
      <c r="F175" s="33">
        <v>13550</v>
      </c>
      <c r="G175" s="185">
        <v>13550</v>
      </c>
      <c r="H175" s="186">
        <v>1</v>
      </c>
      <c r="I175" s="183">
        <v>13550</v>
      </c>
      <c r="J175" s="184">
        <v>13550</v>
      </c>
    </row>
    <row r="176" spans="1:10" x14ac:dyDescent="0.25">
      <c r="A176" s="652"/>
      <c r="B176" s="182">
        <v>640</v>
      </c>
      <c r="C176" s="213" t="s">
        <v>119</v>
      </c>
      <c r="D176" s="32">
        <v>133.86000000000001</v>
      </c>
      <c r="E176" s="32">
        <v>88.44</v>
      </c>
      <c r="F176" s="33">
        <v>0</v>
      </c>
      <c r="G176" s="185"/>
      <c r="H176" s="186">
        <v>0</v>
      </c>
      <c r="I176" s="187"/>
      <c r="J176" s="188"/>
    </row>
    <row r="177" spans="1:12" ht="15.75" thickBot="1" x14ac:dyDescent="0.3">
      <c r="A177" s="652"/>
      <c r="B177" s="251">
        <v>630</v>
      </c>
      <c r="C177" s="305" t="s">
        <v>54</v>
      </c>
      <c r="D177" s="40">
        <v>37021</v>
      </c>
      <c r="E177" s="40">
        <v>48401.68</v>
      </c>
      <c r="F177" s="41">
        <v>32000</v>
      </c>
      <c r="G177" s="254">
        <v>32000</v>
      </c>
      <c r="H177" s="255">
        <v>1</v>
      </c>
      <c r="I177" s="256">
        <v>32000</v>
      </c>
      <c r="J177" s="257">
        <v>32000</v>
      </c>
    </row>
    <row r="178" spans="1:12" ht="15.75" hidden="1" thickBot="1" x14ac:dyDescent="0.3">
      <c r="A178" s="652"/>
      <c r="B178" s="315">
        <v>630</v>
      </c>
      <c r="C178" s="263" t="s">
        <v>102</v>
      </c>
      <c r="D178" s="122"/>
      <c r="E178" s="122"/>
      <c r="F178" s="123"/>
      <c r="G178" s="191"/>
      <c r="H178" s="198">
        <v>0</v>
      </c>
      <c r="I178" s="299"/>
      <c r="J178" s="300"/>
    </row>
    <row r="179" spans="1:12" ht="15.75" thickBot="1" x14ac:dyDescent="0.3">
      <c r="A179" s="652"/>
      <c r="B179" s="656" t="s">
        <v>261</v>
      </c>
      <c r="C179" s="657"/>
      <c r="D179" s="346">
        <v>4428.13</v>
      </c>
      <c r="E179" s="346">
        <v>6339.35</v>
      </c>
      <c r="F179" s="347">
        <v>5000</v>
      </c>
      <c r="G179" s="347">
        <v>5000</v>
      </c>
      <c r="H179" s="222">
        <v>1</v>
      </c>
      <c r="I179" s="217">
        <v>5000</v>
      </c>
      <c r="J179" s="14">
        <v>5000</v>
      </c>
    </row>
    <row r="180" spans="1:12" ht="15.75" thickBot="1" x14ac:dyDescent="0.3">
      <c r="A180" s="653"/>
      <c r="B180" s="348">
        <v>630</v>
      </c>
      <c r="C180" s="77" t="s">
        <v>118</v>
      </c>
      <c r="D180" s="40">
        <v>4428.13</v>
      </c>
      <c r="E180" s="40">
        <v>6339.35</v>
      </c>
      <c r="F180" s="41">
        <v>5000</v>
      </c>
      <c r="G180" s="254">
        <v>5000</v>
      </c>
      <c r="H180" s="198">
        <v>1</v>
      </c>
      <c r="I180" s="231">
        <v>5000</v>
      </c>
      <c r="J180" s="21">
        <v>5000</v>
      </c>
    </row>
    <row r="181" spans="1:12" ht="15.75" thickBot="1" x14ac:dyDescent="0.3">
      <c r="A181" s="349" t="s">
        <v>258</v>
      </c>
      <c r="B181" s="644" t="s">
        <v>262</v>
      </c>
      <c r="C181" s="620"/>
      <c r="D181" s="266">
        <v>241971.54</v>
      </c>
      <c r="E181" s="267">
        <v>327330.75</v>
      </c>
      <c r="F181" s="266">
        <v>348444</v>
      </c>
      <c r="G181" s="266">
        <v>352787</v>
      </c>
      <c r="H181" s="222">
        <v>1.0124639827346718</v>
      </c>
      <c r="I181" s="217">
        <v>352787</v>
      </c>
      <c r="J181" s="14">
        <v>352787</v>
      </c>
    </row>
    <row r="182" spans="1:12" x14ac:dyDescent="0.25">
      <c r="A182" s="667"/>
      <c r="B182" s="218">
        <v>610</v>
      </c>
      <c r="C182" s="73" t="s">
        <v>116</v>
      </c>
      <c r="D182" s="25">
        <v>162844.91</v>
      </c>
      <c r="E182" s="25">
        <v>223275.62</v>
      </c>
      <c r="F182" s="26">
        <v>241998</v>
      </c>
      <c r="G182" s="177">
        <v>245055</v>
      </c>
      <c r="H182" s="178">
        <v>1.0126323358044282</v>
      </c>
      <c r="I182" s="179">
        <v>245055</v>
      </c>
      <c r="J182" s="180">
        <v>245055</v>
      </c>
    </row>
    <row r="183" spans="1:12" x14ac:dyDescent="0.25">
      <c r="A183" s="668"/>
      <c r="B183" s="219">
        <v>620</v>
      </c>
      <c r="C183" s="75" t="s">
        <v>117</v>
      </c>
      <c r="D183" s="32">
        <v>57717.62</v>
      </c>
      <c r="E183" s="32">
        <v>78315.259999999995</v>
      </c>
      <c r="F183" s="33">
        <v>85046</v>
      </c>
      <c r="G183" s="185">
        <v>86332</v>
      </c>
      <c r="H183" s="186">
        <v>1.0151212285116289</v>
      </c>
      <c r="I183" s="183">
        <v>86332</v>
      </c>
      <c r="J183" s="184">
        <v>86332</v>
      </c>
    </row>
    <row r="184" spans="1:12" x14ac:dyDescent="0.25">
      <c r="A184" s="668"/>
      <c r="B184" s="307">
        <v>630</v>
      </c>
      <c r="C184" s="78" t="s">
        <v>118</v>
      </c>
      <c r="D184" s="64">
        <v>20719.09</v>
      </c>
      <c r="E184" s="64">
        <v>25179.48</v>
      </c>
      <c r="F184" s="65">
        <v>21400</v>
      </c>
      <c r="G184" s="250">
        <v>21400</v>
      </c>
      <c r="H184" s="186">
        <v>1</v>
      </c>
      <c r="I184" s="183">
        <v>21400</v>
      </c>
      <c r="J184" s="184">
        <v>21400</v>
      </c>
    </row>
    <row r="185" spans="1:12" ht="15.75" thickBot="1" x14ac:dyDescent="0.3">
      <c r="A185" s="668"/>
      <c r="B185" s="285">
        <v>640</v>
      </c>
      <c r="C185" s="77" t="s">
        <v>119</v>
      </c>
      <c r="D185" s="40">
        <v>689.92</v>
      </c>
      <c r="E185" s="40">
        <v>560.39</v>
      </c>
      <c r="F185" s="41">
        <v>0</v>
      </c>
      <c r="G185" s="254"/>
      <c r="H185" s="192">
        <v>0</v>
      </c>
      <c r="I185" s="234"/>
      <c r="J185" s="211"/>
    </row>
    <row r="186" spans="1:12" ht="15.75" hidden="1" thickBot="1" x14ac:dyDescent="0.3">
      <c r="A186" s="669"/>
      <c r="B186" s="220">
        <v>630</v>
      </c>
      <c r="C186" s="237" t="s">
        <v>263</v>
      </c>
      <c r="D186" s="122"/>
      <c r="E186" s="122"/>
      <c r="F186" s="123"/>
      <c r="G186" s="191"/>
      <c r="H186" s="198">
        <v>0</v>
      </c>
      <c r="I186" s="299"/>
      <c r="J186" s="300"/>
    </row>
    <row r="187" spans="1:12" ht="15.75" thickBot="1" x14ac:dyDescent="0.3">
      <c r="A187" s="350" t="s">
        <v>264</v>
      </c>
      <c r="B187" s="644" t="s">
        <v>265</v>
      </c>
      <c r="C187" s="620"/>
      <c r="D187" s="266">
        <v>31489.34</v>
      </c>
      <c r="E187" s="267">
        <v>40039.15</v>
      </c>
      <c r="F187" s="266">
        <v>42586</v>
      </c>
      <c r="G187" s="266">
        <v>41224</v>
      </c>
      <c r="H187" s="222">
        <v>0.96801765838538489</v>
      </c>
      <c r="I187" s="217">
        <v>41224</v>
      </c>
      <c r="J187" s="14">
        <v>41224</v>
      </c>
    </row>
    <row r="188" spans="1:12" x14ac:dyDescent="0.25">
      <c r="A188" s="670"/>
      <c r="B188" s="218">
        <v>610</v>
      </c>
      <c r="C188" s="212" t="s">
        <v>116</v>
      </c>
      <c r="D188" s="25">
        <v>19790.259999999998</v>
      </c>
      <c r="E188" s="25">
        <v>21979.15</v>
      </c>
      <c r="F188" s="26">
        <v>23564</v>
      </c>
      <c r="G188" s="177">
        <v>22554</v>
      </c>
      <c r="H188" s="178">
        <v>0.95713800712951957</v>
      </c>
      <c r="I188" s="179">
        <v>22554</v>
      </c>
      <c r="J188" s="180">
        <v>22554</v>
      </c>
      <c r="L188" s="181"/>
    </row>
    <row r="189" spans="1:12" x14ac:dyDescent="0.25">
      <c r="A189" s="671"/>
      <c r="B189" s="219">
        <v>620</v>
      </c>
      <c r="C189" s="213" t="s">
        <v>117</v>
      </c>
      <c r="D189" s="32">
        <v>7193.52</v>
      </c>
      <c r="E189" s="32">
        <v>8019.72</v>
      </c>
      <c r="F189" s="33">
        <v>8487</v>
      </c>
      <c r="G189" s="185">
        <v>8135</v>
      </c>
      <c r="H189" s="186">
        <v>0.95852480263933071</v>
      </c>
      <c r="I189" s="183">
        <v>8135</v>
      </c>
      <c r="J189" s="184">
        <v>8135</v>
      </c>
    </row>
    <row r="190" spans="1:12" x14ac:dyDescent="0.25">
      <c r="A190" s="671"/>
      <c r="B190" s="219">
        <v>630</v>
      </c>
      <c r="C190" s="213" t="s">
        <v>118</v>
      </c>
      <c r="D190" s="32">
        <v>4505.5600000000004</v>
      </c>
      <c r="E190" s="32">
        <v>10040.280000000001</v>
      </c>
      <c r="F190" s="33">
        <v>10535</v>
      </c>
      <c r="G190" s="33">
        <v>10535</v>
      </c>
      <c r="H190" s="186">
        <v>1</v>
      </c>
      <c r="I190" s="183">
        <v>10535</v>
      </c>
      <c r="J190" s="184">
        <v>10535</v>
      </c>
    </row>
    <row r="191" spans="1:12" ht="15.75" thickBot="1" x14ac:dyDescent="0.3">
      <c r="A191" s="672"/>
      <c r="B191" s="220">
        <v>640</v>
      </c>
      <c r="C191" s="263" t="s">
        <v>119</v>
      </c>
      <c r="D191" s="40"/>
      <c r="E191" s="40"/>
      <c r="F191" s="41">
        <v>0</v>
      </c>
      <c r="G191" s="254"/>
      <c r="H191" s="192">
        <v>0</v>
      </c>
      <c r="I191" s="193"/>
      <c r="J191" s="194"/>
    </row>
    <row r="192" spans="1:12" ht="36" customHeight="1" thickBot="1" x14ac:dyDescent="0.3">
      <c r="A192" s="352" t="s">
        <v>266</v>
      </c>
      <c r="B192" s="673" t="s">
        <v>267</v>
      </c>
      <c r="C192" s="674"/>
      <c r="D192" s="353">
        <v>332895.13</v>
      </c>
      <c r="E192" s="354">
        <v>380830.30000000005</v>
      </c>
      <c r="F192" s="353">
        <v>352166</v>
      </c>
      <c r="G192" s="353">
        <v>370853</v>
      </c>
      <c r="H192" s="355">
        <v>1.0530630441325965</v>
      </c>
      <c r="I192" s="356">
        <v>368853</v>
      </c>
      <c r="J192" s="357">
        <v>368853</v>
      </c>
    </row>
    <row r="193" spans="1:16" ht="26.45" customHeight="1" thickBot="1" x14ac:dyDescent="0.3">
      <c r="A193" s="661"/>
      <c r="B193" s="662" t="s">
        <v>268</v>
      </c>
      <c r="C193" s="663"/>
      <c r="D193" s="358">
        <v>120501.78</v>
      </c>
      <c r="E193" s="359">
        <v>126996.82000000002</v>
      </c>
      <c r="F193" s="358">
        <v>141442</v>
      </c>
      <c r="G193" s="358">
        <v>160129</v>
      </c>
      <c r="H193" s="355">
        <v>1.1321177585158582</v>
      </c>
      <c r="I193" s="356">
        <v>160129</v>
      </c>
      <c r="J193" s="357">
        <v>160129</v>
      </c>
    </row>
    <row r="194" spans="1:16" x14ac:dyDescent="0.25">
      <c r="A194" s="661"/>
      <c r="B194" s="176">
        <v>610</v>
      </c>
      <c r="C194" s="73" t="s">
        <v>116</v>
      </c>
      <c r="D194" s="361">
        <v>74996.97</v>
      </c>
      <c r="E194" s="361">
        <v>83271.48000000001</v>
      </c>
      <c r="F194" s="360">
        <v>91152</v>
      </c>
      <c r="G194" s="360">
        <v>105000</v>
      </c>
      <c r="H194" s="178">
        <v>1.1519220642443391</v>
      </c>
      <c r="I194" s="179">
        <v>105000</v>
      </c>
      <c r="J194" s="180">
        <v>105000</v>
      </c>
      <c r="L194" s="181"/>
    </row>
    <row r="195" spans="1:16" x14ac:dyDescent="0.25">
      <c r="A195" s="661"/>
      <c r="B195" s="182">
        <v>620</v>
      </c>
      <c r="C195" s="75" t="s">
        <v>117</v>
      </c>
      <c r="D195" s="362">
        <v>26581.7</v>
      </c>
      <c r="E195" s="362">
        <v>26861.5</v>
      </c>
      <c r="F195" s="363">
        <v>32290</v>
      </c>
      <c r="G195" s="363">
        <v>37129</v>
      </c>
      <c r="H195" s="186">
        <v>1.1498606379684113</v>
      </c>
      <c r="I195" s="183">
        <v>37129</v>
      </c>
      <c r="J195" s="184">
        <v>37129</v>
      </c>
    </row>
    <row r="196" spans="1:16" x14ac:dyDescent="0.25">
      <c r="A196" s="661"/>
      <c r="B196" s="182">
        <v>630</v>
      </c>
      <c r="C196" s="75" t="s">
        <v>118</v>
      </c>
      <c r="D196" s="362">
        <v>18923.11</v>
      </c>
      <c r="E196" s="362">
        <v>14768.490000000002</v>
      </c>
      <c r="F196" s="363">
        <v>18000</v>
      </c>
      <c r="G196" s="363">
        <v>18000</v>
      </c>
      <c r="H196" s="186">
        <v>1</v>
      </c>
      <c r="I196" s="183">
        <v>18000</v>
      </c>
      <c r="J196" s="184">
        <v>18000</v>
      </c>
    </row>
    <row r="197" spans="1:16" ht="15.75" thickBot="1" x14ac:dyDescent="0.3">
      <c r="A197" s="661"/>
      <c r="B197" s="251">
        <v>640</v>
      </c>
      <c r="C197" s="305" t="s">
        <v>119</v>
      </c>
      <c r="D197" s="364"/>
      <c r="E197" s="364">
        <v>2095.35</v>
      </c>
      <c r="F197" s="365">
        <v>0</v>
      </c>
      <c r="G197" s="366"/>
      <c r="H197" s="255">
        <v>0</v>
      </c>
      <c r="I197" s="367"/>
      <c r="J197" s="368"/>
    </row>
    <row r="198" spans="1:16" x14ac:dyDescent="0.25">
      <c r="A198" s="661"/>
      <c r="B198" s="369"/>
      <c r="C198" s="328" t="s">
        <v>269</v>
      </c>
      <c r="D198" s="61">
        <v>3928.96</v>
      </c>
      <c r="E198" s="61">
        <v>5212.5200000000004</v>
      </c>
      <c r="F198" s="62">
        <v>3500</v>
      </c>
      <c r="G198" s="270">
        <v>3500</v>
      </c>
      <c r="H198" s="178">
        <v>1</v>
      </c>
      <c r="I198" s="62">
        <v>3500</v>
      </c>
      <c r="J198" s="180">
        <v>3500</v>
      </c>
    </row>
    <row r="199" spans="1:16" x14ac:dyDescent="0.25">
      <c r="A199" s="661"/>
      <c r="B199" s="370"/>
      <c r="C199" s="213" t="s">
        <v>270</v>
      </c>
      <c r="D199" s="32"/>
      <c r="E199" s="32"/>
      <c r="F199" s="33">
        <v>0</v>
      </c>
      <c r="G199" s="185"/>
      <c r="H199" s="186">
        <v>0</v>
      </c>
      <c r="I199" s="33"/>
      <c r="J199" s="184"/>
    </row>
    <row r="200" spans="1:16" ht="12.75" customHeight="1" x14ac:dyDescent="0.25">
      <c r="A200" s="661"/>
      <c r="B200" s="370">
        <v>630</v>
      </c>
      <c r="C200" s="213" t="s">
        <v>270</v>
      </c>
      <c r="D200" s="32"/>
      <c r="E200" s="32"/>
      <c r="F200" s="33">
        <v>0</v>
      </c>
      <c r="G200" s="185"/>
      <c r="H200" s="186">
        <v>0</v>
      </c>
      <c r="I200" s="33"/>
      <c r="J200" s="184"/>
    </row>
    <row r="201" spans="1:16" ht="12.75" customHeight="1" x14ac:dyDescent="0.25">
      <c r="A201" s="661"/>
      <c r="B201" s="370">
        <v>630</v>
      </c>
      <c r="C201" s="213" t="s">
        <v>271</v>
      </c>
      <c r="D201" s="32">
        <v>24290.5</v>
      </c>
      <c r="E201" s="32">
        <v>106460.45</v>
      </c>
      <c r="F201" s="33">
        <v>35000</v>
      </c>
      <c r="G201" s="185">
        <v>35000</v>
      </c>
      <c r="H201" s="186">
        <v>1</v>
      </c>
      <c r="I201" s="33">
        <v>35000</v>
      </c>
      <c r="J201" s="184">
        <v>35000</v>
      </c>
    </row>
    <row r="202" spans="1:16" x14ac:dyDescent="0.25">
      <c r="A202" s="661"/>
      <c r="B202" s="370">
        <v>630</v>
      </c>
      <c r="C202" s="213"/>
      <c r="D202" s="32"/>
      <c r="E202" s="32"/>
      <c r="F202" s="33">
        <v>0</v>
      </c>
      <c r="G202" s="185"/>
      <c r="H202" s="186">
        <v>0</v>
      </c>
      <c r="I202" s="33"/>
      <c r="J202" s="184"/>
    </row>
    <row r="203" spans="1:16" x14ac:dyDescent="0.25">
      <c r="A203" s="661"/>
      <c r="B203" s="370"/>
      <c r="C203" s="213" t="s">
        <v>97</v>
      </c>
      <c r="D203" s="32">
        <v>166083.10999999999</v>
      </c>
      <c r="E203" s="32">
        <v>128496.68000000001</v>
      </c>
      <c r="F203" s="33">
        <v>150000</v>
      </c>
      <c r="G203" s="185">
        <v>150000</v>
      </c>
      <c r="H203" s="186">
        <v>1</v>
      </c>
      <c r="I203" s="33">
        <v>150000</v>
      </c>
      <c r="J203" s="184">
        <v>150000</v>
      </c>
    </row>
    <row r="204" spans="1:16" x14ac:dyDescent="0.25">
      <c r="A204" s="661"/>
      <c r="B204" s="370">
        <v>630</v>
      </c>
      <c r="C204" s="213" t="s">
        <v>272</v>
      </c>
      <c r="D204" s="32">
        <v>7200.5999999999995</v>
      </c>
      <c r="E204" s="32">
        <v>10049.73</v>
      </c>
      <c r="F204" s="33">
        <v>0</v>
      </c>
      <c r="G204" s="185"/>
      <c r="H204" s="186">
        <v>0</v>
      </c>
      <c r="I204" s="33"/>
      <c r="J204" s="184"/>
    </row>
    <row r="205" spans="1:16" x14ac:dyDescent="0.25">
      <c r="A205" s="661"/>
      <c r="B205" s="371"/>
      <c r="C205" s="213" t="s">
        <v>273</v>
      </c>
      <c r="D205" s="64">
        <v>6557</v>
      </c>
      <c r="E205" s="64">
        <v>315.39999999999998</v>
      </c>
      <c r="F205" s="65">
        <v>20224</v>
      </c>
      <c r="G205" s="250">
        <v>20224</v>
      </c>
      <c r="H205" s="192">
        <v>1</v>
      </c>
      <c r="I205" s="65">
        <v>20224</v>
      </c>
      <c r="J205" s="211">
        <v>20224</v>
      </c>
    </row>
    <row r="206" spans="1:16" ht="15.75" thickBot="1" x14ac:dyDescent="0.3">
      <c r="A206" s="661"/>
      <c r="B206" s="373">
        <v>630</v>
      </c>
      <c r="C206" s="374" t="s">
        <v>274</v>
      </c>
      <c r="D206" s="376">
        <v>4333.18</v>
      </c>
      <c r="E206" s="376">
        <v>3298.7</v>
      </c>
      <c r="F206" s="375">
        <v>2000</v>
      </c>
      <c r="G206" s="377">
        <v>2000</v>
      </c>
      <c r="H206" s="192">
        <v>1</v>
      </c>
      <c r="I206" s="193"/>
      <c r="J206" s="194"/>
    </row>
    <row r="207" spans="1:16" ht="17.25" thickTop="1" thickBot="1" x14ac:dyDescent="0.3">
      <c r="A207" s="378"/>
      <c r="B207" s="379"/>
      <c r="C207" s="380" t="s">
        <v>275</v>
      </c>
      <c r="D207" s="381">
        <v>10815176.439999999</v>
      </c>
      <c r="E207" s="382">
        <v>12072287.610000001</v>
      </c>
      <c r="F207" s="381">
        <v>12278088</v>
      </c>
      <c r="G207" s="381">
        <v>12245493</v>
      </c>
      <c r="H207" s="167">
        <v>0.99734527069687073</v>
      </c>
      <c r="I207" s="168">
        <v>12249000</v>
      </c>
      <c r="J207" s="169">
        <v>12271140</v>
      </c>
      <c r="N207" s="181"/>
    </row>
    <row r="208" spans="1:16" ht="15.75" thickTop="1" x14ac:dyDescent="0.25">
      <c r="H208" s="329"/>
      <c r="N208" s="181"/>
      <c r="P208" s="181"/>
    </row>
    <row r="209" spans="4:10" x14ac:dyDescent="0.25">
      <c r="G209" s="181"/>
      <c r="H209" s="329"/>
      <c r="I209" s="383"/>
      <c r="J209" s="383"/>
    </row>
    <row r="210" spans="4:10" x14ac:dyDescent="0.25">
      <c r="E210" s="181"/>
      <c r="F210" s="181"/>
      <c r="G210" s="181"/>
      <c r="H210" s="329"/>
      <c r="I210" s="383"/>
      <c r="J210" s="383"/>
    </row>
    <row r="211" spans="4:10" x14ac:dyDescent="0.25">
      <c r="G211" s="181"/>
      <c r="H211" s="181"/>
      <c r="I211" s="181"/>
      <c r="J211" s="181"/>
    </row>
    <row r="212" spans="4:10" x14ac:dyDescent="0.25">
      <c r="D212" s="181"/>
      <c r="E212" s="181"/>
      <c r="F212" s="181"/>
      <c r="G212" s="181"/>
      <c r="H212" s="329"/>
      <c r="I212" s="383"/>
      <c r="J212" s="383"/>
    </row>
    <row r="213" spans="4:10" x14ac:dyDescent="0.25">
      <c r="H213" s="329"/>
    </row>
    <row r="214" spans="4:10" x14ac:dyDescent="0.25">
      <c r="D214" s="181"/>
      <c r="E214" s="181"/>
      <c r="F214" s="181"/>
      <c r="G214" s="181"/>
      <c r="H214" s="329"/>
      <c r="I214" s="383"/>
      <c r="J214" s="383"/>
    </row>
    <row r="215" spans="4:10" x14ac:dyDescent="0.25">
      <c r="H215" s="329"/>
    </row>
    <row r="216" spans="4:10" x14ac:dyDescent="0.25">
      <c r="D216" s="181"/>
      <c r="E216" s="181"/>
      <c r="F216" s="181"/>
      <c r="H216" s="329"/>
    </row>
    <row r="217" spans="4:10" x14ac:dyDescent="0.25">
      <c r="H217" s="329"/>
    </row>
    <row r="218" spans="4:10" x14ac:dyDescent="0.25">
      <c r="G218" s="181"/>
      <c r="H218" s="181"/>
      <c r="I218" s="181"/>
      <c r="J218" s="181"/>
    </row>
    <row r="219" spans="4:10" x14ac:dyDescent="0.25">
      <c r="G219" s="181"/>
      <c r="H219" s="329"/>
    </row>
    <row r="220" spans="4:10" x14ac:dyDescent="0.25">
      <c r="H220" s="329"/>
    </row>
    <row r="221" spans="4:10" x14ac:dyDescent="0.25">
      <c r="H221" s="329"/>
    </row>
    <row r="222" spans="4:10" x14ac:dyDescent="0.25">
      <c r="H222" s="329"/>
    </row>
    <row r="223" spans="4:10" x14ac:dyDescent="0.25">
      <c r="H223" s="329"/>
    </row>
    <row r="224" spans="4:10" x14ac:dyDescent="0.25">
      <c r="H224" s="329"/>
    </row>
    <row r="225" spans="8:8" x14ac:dyDescent="0.25">
      <c r="H225" s="329"/>
    </row>
    <row r="226" spans="8:8" x14ac:dyDescent="0.25">
      <c r="H226" s="329"/>
    </row>
    <row r="227" spans="8:8" x14ac:dyDescent="0.25">
      <c r="H227" s="329"/>
    </row>
    <row r="228" spans="8:8" x14ac:dyDescent="0.25">
      <c r="H228" s="329"/>
    </row>
    <row r="229" spans="8:8" x14ac:dyDescent="0.25">
      <c r="H229" s="329"/>
    </row>
    <row r="230" spans="8:8" x14ac:dyDescent="0.25">
      <c r="H230" s="329"/>
    </row>
    <row r="231" spans="8:8" x14ac:dyDescent="0.25">
      <c r="H231" s="329"/>
    </row>
    <row r="232" spans="8:8" x14ac:dyDescent="0.25">
      <c r="H232" s="329"/>
    </row>
    <row r="233" spans="8:8" x14ac:dyDescent="0.25">
      <c r="H233" s="329"/>
    </row>
    <row r="234" spans="8:8" x14ac:dyDescent="0.25">
      <c r="H234" s="329"/>
    </row>
    <row r="235" spans="8:8" x14ac:dyDescent="0.25">
      <c r="H235" s="329"/>
    </row>
    <row r="236" spans="8:8" x14ac:dyDescent="0.25">
      <c r="H236" s="329"/>
    </row>
    <row r="237" spans="8:8" x14ac:dyDescent="0.25">
      <c r="H237" s="329"/>
    </row>
    <row r="238" spans="8:8" x14ac:dyDescent="0.25">
      <c r="H238" s="329"/>
    </row>
    <row r="239" spans="8:8" x14ac:dyDescent="0.25">
      <c r="H239" s="329"/>
    </row>
    <row r="240" spans="8:8" x14ac:dyDescent="0.25">
      <c r="H240" s="329"/>
    </row>
    <row r="241" spans="8:8" x14ac:dyDescent="0.25">
      <c r="H241" s="329"/>
    </row>
    <row r="242" spans="8:8" x14ac:dyDescent="0.25">
      <c r="H242" s="329"/>
    </row>
    <row r="243" spans="8:8" x14ac:dyDescent="0.25">
      <c r="H243" s="329"/>
    </row>
    <row r="244" spans="8:8" x14ac:dyDescent="0.25">
      <c r="H244" s="329"/>
    </row>
    <row r="245" spans="8:8" x14ac:dyDescent="0.25">
      <c r="H245" s="329"/>
    </row>
    <row r="246" spans="8:8" x14ac:dyDescent="0.25">
      <c r="H246" s="329"/>
    </row>
  </sheetData>
  <mergeCells count="76">
    <mergeCell ref="A193:A206"/>
    <mergeCell ref="B193:C193"/>
    <mergeCell ref="B166:C166"/>
    <mergeCell ref="A167:A170"/>
    <mergeCell ref="B171:C171"/>
    <mergeCell ref="A172:A180"/>
    <mergeCell ref="B172:C172"/>
    <mergeCell ref="B179:C179"/>
    <mergeCell ref="B181:C181"/>
    <mergeCell ref="A182:A186"/>
    <mergeCell ref="B187:C187"/>
    <mergeCell ref="A188:A191"/>
    <mergeCell ref="B192:C192"/>
    <mergeCell ref="A151:A165"/>
    <mergeCell ref="B151:C151"/>
    <mergeCell ref="B156:C156"/>
    <mergeCell ref="B157:B165"/>
    <mergeCell ref="A116:A121"/>
    <mergeCell ref="B122:C122"/>
    <mergeCell ref="A123:A126"/>
    <mergeCell ref="B127:C127"/>
    <mergeCell ref="A128:A141"/>
    <mergeCell ref="B142:C142"/>
    <mergeCell ref="A143:A144"/>
    <mergeCell ref="B145:C145"/>
    <mergeCell ref="A146:A149"/>
    <mergeCell ref="B146:B149"/>
    <mergeCell ref="B150:C150"/>
    <mergeCell ref="B115:C115"/>
    <mergeCell ref="A75:A78"/>
    <mergeCell ref="B79:C79"/>
    <mergeCell ref="B81:C81"/>
    <mergeCell ref="A82:A85"/>
    <mergeCell ref="B86:C86"/>
    <mergeCell ref="A87:A90"/>
    <mergeCell ref="B91:C91"/>
    <mergeCell ref="A92:A109"/>
    <mergeCell ref="B110:C110"/>
    <mergeCell ref="B112:C112"/>
    <mergeCell ref="A113:A114"/>
    <mergeCell ref="B74:C74"/>
    <mergeCell ref="A37:A40"/>
    <mergeCell ref="B41:C41"/>
    <mergeCell ref="B43:C43"/>
    <mergeCell ref="A44:A49"/>
    <mergeCell ref="B50:C50"/>
    <mergeCell ref="A51:A55"/>
    <mergeCell ref="B56:C56"/>
    <mergeCell ref="A57:A69"/>
    <mergeCell ref="B57:C57"/>
    <mergeCell ref="B70:C70"/>
    <mergeCell ref="A71:A73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G2:G3"/>
    <mergeCell ref="H2:H3"/>
    <mergeCell ref="I2:I3"/>
    <mergeCell ref="J2:J3"/>
    <mergeCell ref="B4:C4"/>
    <mergeCell ref="E2:E3"/>
    <mergeCell ref="F2:F3"/>
    <mergeCell ref="A5:A9"/>
    <mergeCell ref="D2:D3"/>
    <mergeCell ref="A2:A3"/>
    <mergeCell ref="B2:B3"/>
    <mergeCell ref="C2:C3"/>
  </mergeCells>
  <pageMargins left="3.937007874015748E-2" right="3.937007874015748E-2" top="3.937007874015748E-2" bottom="3.937007874015748E-2" header="0.31496062992125984" footer="0.31496062992125984"/>
  <pageSetup paperSize="9" scale="99" orientation="landscape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F8" sqref="F8"/>
    </sheetView>
  </sheetViews>
  <sheetFormatPr defaultRowHeight="15" x14ac:dyDescent="0.25"/>
  <cols>
    <col min="3" max="3" width="35.140625" customWidth="1"/>
    <col min="4" max="4" width="16.140625" customWidth="1"/>
    <col min="5" max="5" width="15.28515625" customWidth="1"/>
    <col min="6" max="6" width="14" customWidth="1"/>
    <col min="7" max="7" width="13" customWidth="1"/>
    <col min="8" max="8" width="10.140625" customWidth="1"/>
    <col min="9" max="10" width="10.42578125" customWidth="1"/>
    <col min="247" max="247" width="37.5703125" customWidth="1"/>
    <col min="248" max="259" width="0" hidden="1" customWidth="1"/>
    <col min="260" max="260" width="16.140625" customWidth="1"/>
    <col min="261" max="261" width="15.28515625" customWidth="1"/>
    <col min="262" max="262" width="14" customWidth="1"/>
    <col min="263" max="263" width="13" customWidth="1"/>
    <col min="264" max="264" width="10.140625" customWidth="1"/>
    <col min="265" max="266" width="10.42578125" customWidth="1"/>
    <col min="503" max="503" width="37.5703125" customWidth="1"/>
    <col min="504" max="515" width="0" hidden="1" customWidth="1"/>
    <col min="516" max="516" width="16.140625" customWidth="1"/>
    <col min="517" max="517" width="15.28515625" customWidth="1"/>
    <col min="518" max="518" width="14" customWidth="1"/>
    <col min="519" max="519" width="13" customWidth="1"/>
    <col min="520" max="520" width="10.140625" customWidth="1"/>
    <col min="521" max="522" width="10.42578125" customWidth="1"/>
    <col min="759" max="759" width="37.5703125" customWidth="1"/>
    <col min="760" max="771" width="0" hidden="1" customWidth="1"/>
    <col min="772" max="772" width="16.140625" customWidth="1"/>
    <col min="773" max="773" width="15.28515625" customWidth="1"/>
    <col min="774" max="774" width="14" customWidth="1"/>
    <col min="775" max="775" width="13" customWidth="1"/>
    <col min="776" max="776" width="10.140625" customWidth="1"/>
    <col min="777" max="778" width="10.42578125" customWidth="1"/>
    <col min="1015" max="1015" width="37.5703125" customWidth="1"/>
    <col min="1016" max="1027" width="0" hidden="1" customWidth="1"/>
    <col min="1028" max="1028" width="16.140625" customWidth="1"/>
    <col min="1029" max="1029" width="15.28515625" customWidth="1"/>
    <col min="1030" max="1030" width="14" customWidth="1"/>
    <col min="1031" max="1031" width="13" customWidth="1"/>
    <col min="1032" max="1032" width="10.140625" customWidth="1"/>
    <col min="1033" max="1034" width="10.42578125" customWidth="1"/>
    <col min="1271" max="1271" width="37.5703125" customWidth="1"/>
    <col min="1272" max="1283" width="0" hidden="1" customWidth="1"/>
    <col min="1284" max="1284" width="16.140625" customWidth="1"/>
    <col min="1285" max="1285" width="15.28515625" customWidth="1"/>
    <col min="1286" max="1286" width="14" customWidth="1"/>
    <col min="1287" max="1287" width="13" customWidth="1"/>
    <col min="1288" max="1288" width="10.140625" customWidth="1"/>
    <col min="1289" max="1290" width="10.42578125" customWidth="1"/>
    <col min="1527" max="1527" width="37.5703125" customWidth="1"/>
    <col min="1528" max="1539" width="0" hidden="1" customWidth="1"/>
    <col min="1540" max="1540" width="16.140625" customWidth="1"/>
    <col min="1541" max="1541" width="15.28515625" customWidth="1"/>
    <col min="1542" max="1542" width="14" customWidth="1"/>
    <col min="1543" max="1543" width="13" customWidth="1"/>
    <col min="1544" max="1544" width="10.140625" customWidth="1"/>
    <col min="1545" max="1546" width="10.42578125" customWidth="1"/>
    <col min="1783" max="1783" width="37.5703125" customWidth="1"/>
    <col min="1784" max="1795" width="0" hidden="1" customWidth="1"/>
    <col min="1796" max="1796" width="16.140625" customWidth="1"/>
    <col min="1797" max="1797" width="15.28515625" customWidth="1"/>
    <col min="1798" max="1798" width="14" customWidth="1"/>
    <col min="1799" max="1799" width="13" customWidth="1"/>
    <col min="1800" max="1800" width="10.140625" customWidth="1"/>
    <col min="1801" max="1802" width="10.42578125" customWidth="1"/>
    <col min="2039" max="2039" width="37.5703125" customWidth="1"/>
    <col min="2040" max="2051" width="0" hidden="1" customWidth="1"/>
    <col min="2052" max="2052" width="16.140625" customWidth="1"/>
    <col min="2053" max="2053" width="15.28515625" customWidth="1"/>
    <col min="2054" max="2054" width="14" customWidth="1"/>
    <col min="2055" max="2055" width="13" customWidth="1"/>
    <col min="2056" max="2056" width="10.140625" customWidth="1"/>
    <col min="2057" max="2058" width="10.42578125" customWidth="1"/>
    <col min="2295" max="2295" width="37.5703125" customWidth="1"/>
    <col min="2296" max="2307" width="0" hidden="1" customWidth="1"/>
    <col min="2308" max="2308" width="16.140625" customWidth="1"/>
    <col min="2309" max="2309" width="15.28515625" customWidth="1"/>
    <col min="2310" max="2310" width="14" customWidth="1"/>
    <col min="2311" max="2311" width="13" customWidth="1"/>
    <col min="2312" max="2312" width="10.140625" customWidth="1"/>
    <col min="2313" max="2314" width="10.42578125" customWidth="1"/>
    <col min="2551" max="2551" width="37.5703125" customWidth="1"/>
    <col min="2552" max="2563" width="0" hidden="1" customWidth="1"/>
    <col min="2564" max="2564" width="16.140625" customWidth="1"/>
    <col min="2565" max="2565" width="15.28515625" customWidth="1"/>
    <col min="2566" max="2566" width="14" customWidth="1"/>
    <col min="2567" max="2567" width="13" customWidth="1"/>
    <col min="2568" max="2568" width="10.140625" customWidth="1"/>
    <col min="2569" max="2570" width="10.42578125" customWidth="1"/>
    <col min="2807" max="2807" width="37.5703125" customWidth="1"/>
    <col min="2808" max="2819" width="0" hidden="1" customWidth="1"/>
    <col min="2820" max="2820" width="16.140625" customWidth="1"/>
    <col min="2821" max="2821" width="15.28515625" customWidth="1"/>
    <col min="2822" max="2822" width="14" customWidth="1"/>
    <col min="2823" max="2823" width="13" customWidth="1"/>
    <col min="2824" max="2824" width="10.140625" customWidth="1"/>
    <col min="2825" max="2826" width="10.42578125" customWidth="1"/>
    <col min="3063" max="3063" width="37.5703125" customWidth="1"/>
    <col min="3064" max="3075" width="0" hidden="1" customWidth="1"/>
    <col min="3076" max="3076" width="16.140625" customWidth="1"/>
    <col min="3077" max="3077" width="15.28515625" customWidth="1"/>
    <col min="3078" max="3078" width="14" customWidth="1"/>
    <col min="3079" max="3079" width="13" customWidth="1"/>
    <col min="3080" max="3080" width="10.140625" customWidth="1"/>
    <col min="3081" max="3082" width="10.42578125" customWidth="1"/>
    <col min="3319" max="3319" width="37.5703125" customWidth="1"/>
    <col min="3320" max="3331" width="0" hidden="1" customWidth="1"/>
    <col min="3332" max="3332" width="16.140625" customWidth="1"/>
    <col min="3333" max="3333" width="15.28515625" customWidth="1"/>
    <col min="3334" max="3334" width="14" customWidth="1"/>
    <col min="3335" max="3335" width="13" customWidth="1"/>
    <col min="3336" max="3336" width="10.140625" customWidth="1"/>
    <col min="3337" max="3338" width="10.42578125" customWidth="1"/>
    <col min="3575" max="3575" width="37.5703125" customWidth="1"/>
    <col min="3576" max="3587" width="0" hidden="1" customWidth="1"/>
    <col min="3588" max="3588" width="16.140625" customWidth="1"/>
    <col min="3589" max="3589" width="15.28515625" customWidth="1"/>
    <col min="3590" max="3590" width="14" customWidth="1"/>
    <col min="3591" max="3591" width="13" customWidth="1"/>
    <col min="3592" max="3592" width="10.140625" customWidth="1"/>
    <col min="3593" max="3594" width="10.42578125" customWidth="1"/>
    <col min="3831" max="3831" width="37.5703125" customWidth="1"/>
    <col min="3832" max="3843" width="0" hidden="1" customWidth="1"/>
    <col min="3844" max="3844" width="16.140625" customWidth="1"/>
    <col min="3845" max="3845" width="15.28515625" customWidth="1"/>
    <col min="3846" max="3846" width="14" customWidth="1"/>
    <col min="3847" max="3847" width="13" customWidth="1"/>
    <col min="3848" max="3848" width="10.140625" customWidth="1"/>
    <col min="3849" max="3850" width="10.42578125" customWidth="1"/>
    <col min="4087" max="4087" width="37.5703125" customWidth="1"/>
    <col min="4088" max="4099" width="0" hidden="1" customWidth="1"/>
    <col min="4100" max="4100" width="16.140625" customWidth="1"/>
    <col min="4101" max="4101" width="15.28515625" customWidth="1"/>
    <col min="4102" max="4102" width="14" customWidth="1"/>
    <col min="4103" max="4103" width="13" customWidth="1"/>
    <col min="4104" max="4104" width="10.140625" customWidth="1"/>
    <col min="4105" max="4106" width="10.42578125" customWidth="1"/>
    <col min="4343" max="4343" width="37.5703125" customWidth="1"/>
    <col min="4344" max="4355" width="0" hidden="1" customWidth="1"/>
    <col min="4356" max="4356" width="16.140625" customWidth="1"/>
    <col min="4357" max="4357" width="15.28515625" customWidth="1"/>
    <col min="4358" max="4358" width="14" customWidth="1"/>
    <col min="4359" max="4359" width="13" customWidth="1"/>
    <col min="4360" max="4360" width="10.140625" customWidth="1"/>
    <col min="4361" max="4362" width="10.42578125" customWidth="1"/>
    <col min="4599" max="4599" width="37.5703125" customWidth="1"/>
    <col min="4600" max="4611" width="0" hidden="1" customWidth="1"/>
    <col min="4612" max="4612" width="16.140625" customWidth="1"/>
    <col min="4613" max="4613" width="15.28515625" customWidth="1"/>
    <col min="4614" max="4614" width="14" customWidth="1"/>
    <col min="4615" max="4615" width="13" customWidth="1"/>
    <col min="4616" max="4616" width="10.140625" customWidth="1"/>
    <col min="4617" max="4618" width="10.42578125" customWidth="1"/>
    <col min="4855" max="4855" width="37.5703125" customWidth="1"/>
    <col min="4856" max="4867" width="0" hidden="1" customWidth="1"/>
    <col min="4868" max="4868" width="16.140625" customWidth="1"/>
    <col min="4869" max="4869" width="15.28515625" customWidth="1"/>
    <col min="4870" max="4870" width="14" customWidth="1"/>
    <col min="4871" max="4871" width="13" customWidth="1"/>
    <col min="4872" max="4872" width="10.140625" customWidth="1"/>
    <col min="4873" max="4874" width="10.42578125" customWidth="1"/>
    <col min="5111" max="5111" width="37.5703125" customWidth="1"/>
    <col min="5112" max="5123" width="0" hidden="1" customWidth="1"/>
    <col min="5124" max="5124" width="16.140625" customWidth="1"/>
    <col min="5125" max="5125" width="15.28515625" customWidth="1"/>
    <col min="5126" max="5126" width="14" customWidth="1"/>
    <col min="5127" max="5127" width="13" customWidth="1"/>
    <col min="5128" max="5128" width="10.140625" customWidth="1"/>
    <col min="5129" max="5130" width="10.42578125" customWidth="1"/>
    <col min="5367" max="5367" width="37.5703125" customWidth="1"/>
    <col min="5368" max="5379" width="0" hidden="1" customWidth="1"/>
    <col min="5380" max="5380" width="16.140625" customWidth="1"/>
    <col min="5381" max="5381" width="15.28515625" customWidth="1"/>
    <col min="5382" max="5382" width="14" customWidth="1"/>
    <col min="5383" max="5383" width="13" customWidth="1"/>
    <col min="5384" max="5384" width="10.140625" customWidth="1"/>
    <col min="5385" max="5386" width="10.42578125" customWidth="1"/>
    <col min="5623" max="5623" width="37.5703125" customWidth="1"/>
    <col min="5624" max="5635" width="0" hidden="1" customWidth="1"/>
    <col min="5636" max="5636" width="16.140625" customWidth="1"/>
    <col min="5637" max="5637" width="15.28515625" customWidth="1"/>
    <col min="5638" max="5638" width="14" customWidth="1"/>
    <col min="5639" max="5639" width="13" customWidth="1"/>
    <col min="5640" max="5640" width="10.140625" customWidth="1"/>
    <col min="5641" max="5642" width="10.42578125" customWidth="1"/>
    <col min="5879" max="5879" width="37.5703125" customWidth="1"/>
    <col min="5880" max="5891" width="0" hidden="1" customWidth="1"/>
    <col min="5892" max="5892" width="16.140625" customWidth="1"/>
    <col min="5893" max="5893" width="15.28515625" customWidth="1"/>
    <col min="5894" max="5894" width="14" customWidth="1"/>
    <col min="5895" max="5895" width="13" customWidth="1"/>
    <col min="5896" max="5896" width="10.140625" customWidth="1"/>
    <col min="5897" max="5898" width="10.42578125" customWidth="1"/>
    <col min="6135" max="6135" width="37.5703125" customWidth="1"/>
    <col min="6136" max="6147" width="0" hidden="1" customWidth="1"/>
    <col min="6148" max="6148" width="16.140625" customWidth="1"/>
    <col min="6149" max="6149" width="15.28515625" customWidth="1"/>
    <col min="6150" max="6150" width="14" customWidth="1"/>
    <col min="6151" max="6151" width="13" customWidth="1"/>
    <col min="6152" max="6152" width="10.140625" customWidth="1"/>
    <col min="6153" max="6154" width="10.42578125" customWidth="1"/>
    <col min="6391" max="6391" width="37.5703125" customWidth="1"/>
    <col min="6392" max="6403" width="0" hidden="1" customWidth="1"/>
    <col min="6404" max="6404" width="16.140625" customWidth="1"/>
    <col min="6405" max="6405" width="15.28515625" customWidth="1"/>
    <col min="6406" max="6406" width="14" customWidth="1"/>
    <col min="6407" max="6407" width="13" customWidth="1"/>
    <col min="6408" max="6408" width="10.140625" customWidth="1"/>
    <col min="6409" max="6410" width="10.42578125" customWidth="1"/>
    <col min="6647" max="6647" width="37.5703125" customWidth="1"/>
    <col min="6648" max="6659" width="0" hidden="1" customWidth="1"/>
    <col min="6660" max="6660" width="16.140625" customWidth="1"/>
    <col min="6661" max="6661" width="15.28515625" customWidth="1"/>
    <col min="6662" max="6662" width="14" customWidth="1"/>
    <col min="6663" max="6663" width="13" customWidth="1"/>
    <col min="6664" max="6664" width="10.140625" customWidth="1"/>
    <col min="6665" max="6666" width="10.42578125" customWidth="1"/>
    <col min="6903" max="6903" width="37.5703125" customWidth="1"/>
    <col min="6904" max="6915" width="0" hidden="1" customWidth="1"/>
    <col min="6916" max="6916" width="16.140625" customWidth="1"/>
    <col min="6917" max="6917" width="15.28515625" customWidth="1"/>
    <col min="6918" max="6918" width="14" customWidth="1"/>
    <col min="6919" max="6919" width="13" customWidth="1"/>
    <col min="6920" max="6920" width="10.140625" customWidth="1"/>
    <col min="6921" max="6922" width="10.42578125" customWidth="1"/>
    <col min="7159" max="7159" width="37.5703125" customWidth="1"/>
    <col min="7160" max="7171" width="0" hidden="1" customWidth="1"/>
    <col min="7172" max="7172" width="16.140625" customWidth="1"/>
    <col min="7173" max="7173" width="15.28515625" customWidth="1"/>
    <col min="7174" max="7174" width="14" customWidth="1"/>
    <col min="7175" max="7175" width="13" customWidth="1"/>
    <col min="7176" max="7176" width="10.140625" customWidth="1"/>
    <col min="7177" max="7178" width="10.42578125" customWidth="1"/>
    <col min="7415" max="7415" width="37.5703125" customWidth="1"/>
    <col min="7416" max="7427" width="0" hidden="1" customWidth="1"/>
    <col min="7428" max="7428" width="16.140625" customWidth="1"/>
    <col min="7429" max="7429" width="15.28515625" customWidth="1"/>
    <col min="7430" max="7430" width="14" customWidth="1"/>
    <col min="7431" max="7431" width="13" customWidth="1"/>
    <col min="7432" max="7432" width="10.140625" customWidth="1"/>
    <col min="7433" max="7434" width="10.42578125" customWidth="1"/>
    <col min="7671" max="7671" width="37.5703125" customWidth="1"/>
    <col min="7672" max="7683" width="0" hidden="1" customWidth="1"/>
    <col min="7684" max="7684" width="16.140625" customWidth="1"/>
    <col min="7685" max="7685" width="15.28515625" customWidth="1"/>
    <col min="7686" max="7686" width="14" customWidth="1"/>
    <col min="7687" max="7687" width="13" customWidth="1"/>
    <col min="7688" max="7688" width="10.140625" customWidth="1"/>
    <col min="7689" max="7690" width="10.42578125" customWidth="1"/>
    <col min="7927" max="7927" width="37.5703125" customWidth="1"/>
    <col min="7928" max="7939" width="0" hidden="1" customWidth="1"/>
    <col min="7940" max="7940" width="16.140625" customWidth="1"/>
    <col min="7941" max="7941" width="15.28515625" customWidth="1"/>
    <col min="7942" max="7942" width="14" customWidth="1"/>
    <col min="7943" max="7943" width="13" customWidth="1"/>
    <col min="7944" max="7944" width="10.140625" customWidth="1"/>
    <col min="7945" max="7946" width="10.42578125" customWidth="1"/>
    <col min="8183" max="8183" width="37.5703125" customWidth="1"/>
    <col min="8184" max="8195" width="0" hidden="1" customWidth="1"/>
    <col min="8196" max="8196" width="16.140625" customWidth="1"/>
    <col min="8197" max="8197" width="15.28515625" customWidth="1"/>
    <col min="8198" max="8198" width="14" customWidth="1"/>
    <col min="8199" max="8199" width="13" customWidth="1"/>
    <col min="8200" max="8200" width="10.140625" customWidth="1"/>
    <col min="8201" max="8202" width="10.42578125" customWidth="1"/>
    <col min="8439" max="8439" width="37.5703125" customWidth="1"/>
    <col min="8440" max="8451" width="0" hidden="1" customWidth="1"/>
    <col min="8452" max="8452" width="16.140625" customWidth="1"/>
    <col min="8453" max="8453" width="15.28515625" customWidth="1"/>
    <col min="8454" max="8454" width="14" customWidth="1"/>
    <col min="8455" max="8455" width="13" customWidth="1"/>
    <col min="8456" max="8456" width="10.140625" customWidth="1"/>
    <col min="8457" max="8458" width="10.42578125" customWidth="1"/>
    <col min="8695" max="8695" width="37.5703125" customWidth="1"/>
    <col min="8696" max="8707" width="0" hidden="1" customWidth="1"/>
    <col min="8708" max="8708" width="16.140625" customWidth="1"/>
    <col min="8709" max="8709" width="15.28515625" customWidth="1"/>
    <col min="8710" max="8710" width="14" customWidth="1"/>
    <col min="8711" max="8711" width="13" customWidth="1"/>
    <col min="8712" max="8712" width="10.140625" customWidth="1"/>
    <col min="8713" max="8714" width="10.42578125" customWidth="1"/>
    <col min="8951" max="8951" width="37.5703125" customWidth="1"/>
    <col min="8952" max="8963" width="0" hidden="1" customWidth="1"/>
    <col min="8964" max="8964" width="16.140625" customWidth="1"/>
    <col min="8965" max="8965" width="15.28515625" customWidth="1"/>
    <col min="8966" max="8966" width="14" customWidth="1"/>
    <col min="8967" max="8967" width="13" customWidth="1"/>
    <col min="8968" max="8968" width="10.140625" customWidth="1"/>
    <col min="8969" max="8970" width="10.42578125" customWidth="1"/>
    <col min="9207" max="9207" width="37.5703125" customWidth="1"/>
    <col min="9208" max="9219" width="0" hidden="1" customWidth="1"/>
    <col min="9220" max="9220" width="16.140625" customWidth="1"/>
    <col min="9221" max="9221" width="15.28515625" customWidth="1"/>
    <col min="9222" max="9222" width="14" customWidth="1"/>
    <col min="9223" max="9223" width="13" customWidth="1"/>
    <col min="9224" max="9224" width="10.140625" customWidth="1"/>
    <col min="9225" max="9226" width="10.42578125" customWidth="1"/>
    <col min="9463" max="9463" width="37.5703125" customWidth="1"/>
    <col min="9464" max="9475" width="0" hidden="1" customWidth="1"/>
    <col min="9476" max="9476" width="16.140625" customWidth="1"/>
    <col min="9477" max="9477" width="15.28515625" customWidth="1"/>
    <col min="9478" max="9478" width="14" customWidth="1"/>
    <col min="9479" max="9479" width="13" customWidth="1"/>
    <col min="9480" max="9480" width="10.140625" customWidth="1"/>
    <col min="9481" max="9482" width="10.42578125" customWidth="1"/>
    <col min="9719" max="9719" width="37.5703125" customWidth="1"/>
    <col min="9720" max="9731" width="0" hidden="1" customWidth="1"/>
    <col min="9732" max="9732" width="16.140625" customWidth="1"/>
    <col min="9733" max="9733" width="15.28515625" customWidth="1"/>
    <col min="9734" max="9734" width="14" customWidth="1"/>
    <col min="9735" max="9735" width="13" customWidth="1"/>
    <col min="9736" max="9736" width="10.140625" customWidth="1"/>
    <col min="9737" max="9738" width="10.42578125" customWidth="1"/>
    <col min="9975" max="9975" width="37.5703125" customWidth="1"/>
    <col min="9976" max="9987" width="0" hidden="1" customWidth="1"/>
    <col min="9988" max="9988" width="16.140625" customWidth="1"/>
    <col min="9989" max="9989" width="15.28515625" customWidth="1"/>
    <col min="9990" max="9990" width="14" customWidth="1"/>
    <col min="9991" max="9991" width="13" customWidth="1"/>
    <col min="9992" max="9992" width="10.140625" customWidth="1"/>
    <col min="9993" max="9994" width="10.42578125" customWidth="1"/>
    <col min="10231" max="10231" width="37.5703125" customWidth="1"/>
    <col min="10232" max="10243" width="0" hidden="1" customWidth="1"/>
    <col min="10244" max="10244" width="16.140625" customWidth="1"/>
    <col min="10245" max="10245" width="15.28515625" customWidth="1"/>
    <col min="10246" max="10246" width="14" customWidth="1"/>
    <col min="10247" max="10247" width="13" customWidth="1"/>
    <col min="10248" max="10248" width="10.140625" customWidth="1"/>
    <col min="10249" max="10250" width="10.42578125" customWidth="1"/>
    <col min="10487" max="10487" width="37.5703125" customWidth="1"/>
    <col min="10488" max="10499" width="0" hidden="1" customWidth="1"/>
    <col min="10500" max="10500" width="16.140625" customWidth="1"/>
    <col min="10501" max="10501" width="15.28515625" customWidth="1"/>
    <col min="10502" max="10502" width="14" customWidth="1"/>
    <col min="10503" max="10503" width="13" customWidth="1"/>
    <col min="10504" max="10504" width="10.140625" customWidth="1"/>
    <col min="10505" max="10506" width="10.42578125" customWidth="1"/>
    <col min="10743" max="10743" width="37.5703125" customWidth="1"/>
    <col min="10744" max="10755" width="0" hidden="1" customWidth="1"/>
    <col min="10756" max="10756" width="16.140625" customWidth="1"/>
    <col min="10757" max="10757" width="15.28515625" customWidth="1"/>
    <col min="10758" max="10758" width="14" customWidth="1"/>
    <col min="10759" max="10759" width="13" customWidth="1"/>
    <col min="10760" max="10760" width="10.140625" customWidth="1"/>
    <col min="10761" max="10762" width="10.42578125" customWidth="1"/>
    <col min="10999" max="10999" width="37.5703125" customWidth="1"/>
    <col min="11000" max="11011" width="0" hidden="1" customWidth="1"/>
    <col min="11012" max="11012" width="16.140625" customWidth="1"/>
    <col min="11013" max="11013" width="15.28515625" customWidth="1"/>
    <col min="11014" max="11014" width="14" customWidth="1"/>
    <col min="11015" max="11015" width="13" customWidth="1"/>
    <col min="11016" max="11016" width="10.140625" customWidth="1"/>
    <col min="11017" max="11018" width="10.42578125" customWidth="1"/>
    <col min="11255" max="11255" width="37.5703125" customWidth="1"/>
    <col min="11256" max="11267" width="0" hidden="1" customWidth="1"/>
    <col min="11268" max="11268" width="16.140625" customWidth="1"/>
    <col min="11269" max="11269" width="15.28515625" customWidth="1"/>
    <col min="11270" max="11270" width="14" customWidth="1"/>
    <col min="11271" max="11271" width="13" customWidth="1"/>
    <col min="11272" max="11272" width="10.140625" customWidth="1"/>
    <col min="11273" max="11274" width="10.42578125" customWidth="1"/>
    <col min="11511" max="11511" width="37.5703125" customWidth="1"/>
    <col min="11512" max="11523" width="0" hidden="1" customWidth="1"/>
    <col min="11524" max="11524" width="16.140625" customWidth="1"/>
    <col min="11525" max="11525" width="15.28515625" customWidth="1"/>
    <col min="11526" max="11526" width="14" customWidth="1"/>
    <col min="11527" max="11527" width="13" customWidth="1"/>
    <col min="11528" max="11528" width="10.140625" customWidth="1"/>
    <col min="11529" max="11530" width="10.42578125" customWidth="1"/>
    <col min="11767" max="11767" width="37.5703125" customWidth="1"/>
    <col min="11768" max="11779" width="0" hidden="1" customWidth="1"/>
    <col min="11780" max="11780" width="16.140625" customWidth="1"/>
    <col min="11781" max="11781" width="15.28515625" customWidth="1"/>
    <col min="11782" max="11782" width="14" customWidth="1"/>
    <col min="11783" max="11783" width="13" customWidth="1"/>
    <col min="11784" max="11784" width="10.140625" customWidth="1"/>
    <col min="11785" max="11786" width="10.42578125" customWidth="1"/>
    <col min="12023" max="12023" width="37.5703125" customWidth="1"/>
    <col min="12024" max="12035" width="0" hidden="1" customWidth="1"/>
    <col min="12036" max="12036" width="16.140625" customWidth="1"/>
    <col min="12037" max="12037" width="15.28515625" customWidth="1"/>
    <col min="12038" max="12038" width="14" customWidth="1"/>
    <col min="12039" max="12039" width="13" customWidth="1"/>
    <col min="12040" max="12040" width="10.140625" customWidth="1"/>
    <col min="12041" max="12042" width="10.42578125" customWidth="1"/>
    <col min="12279" max="12279" width="37.5703125" customWidth="1"/>
    <col min="12280" max="12291" width="0" hidden="1" customWidth="1"/>
    <col min="12292" max="12292" width="16.140625" customWidth="1"/>
    <col min="12293" max="12293" width="15.28515625" customWidth="1"/>
    <col min="12294" max="12294" width="14" customWidth="1"/>
    <col min="12295" max="12295" width="13" customWidth="1"/>
    <col min="12296" max="12296" width="10.140625" customWidth="1"/>
    <col min="12297" max="12298" width="10.42578125" customWidth="1"/>
    <col min="12535" max="12535" width="37.5703125" customWidth="1"/>
    <col min="12536" max="12547" width="0" hidden="1" customWidth="1"/>
    <col min="12548" max="12548" width="16.140625" customWidth="1"/>
    <col min="12549" max="12549" width="15.28515625" customWidth="1"/>
    <col min="12550" max="12550" width="14" customWidth="1"/>
    <col min="12551" max="12551" width="13" customWidth="1"/>
    <col min="12552" max="12552" width="10.140625" customWidth="1"/>
    <col min="12553" max="12554" width="10.42578125" customWidth="1"/>
    <col min="12791" max="12791" width="37.5703125" customWidth="1"/>
    <col min="12792" max="12803" width="0" hidden="1" customWidth="1"/>
    <col min="12804" max="12804" width="16.140625" customWidth="1"/>
    <col min="12805" max="12805" width="15.28515625" customWidth="1"/>
    <col min="12806" max="12806" width="14" customWidth="1"/>
    <col min="12807" max="12807" width="13" customWidth="1"/>
    <col min="12808" max="12808" width="10.140625" customWidth="1"/>
    <col min="12809" max="12810" width="10.42578125" customWidth="1"/>
    <col min="13047" max="13047" width="37.5703125" customWidth="1"/>
    <col min="13048" max="13059" width="0" hidden="1" customWidth="1"/>
    <col min="13060" max="13060" width="16.140625" customWidth="1"/>
    <col min="13061" max="13061" width="15.28515625" customWidth="1"/>
    <col min="13062" max="13062" width="14" customWidth="1"/>
    <col min="13063" max="13063" width="13" customWidth="1"/>
    <col min="13064" max="13064" width="10.140625" customWidth="1"/>
    <col min="13065" max="13066" width="10.42578125" customWidth="1"/>
    <col min="13303" max="13303" width="37.5703125" customWidth="1"/>
    <col min="13304" max="13315" width="0" hidden="1" customWidth="1"/>
    <col min="13316" max="13316" width="16.140625" customWidth="1"/>
    <col min="13317" max="13317" width="15.28515625" customWidth="1"/>
    <col min="13318" max="13318" width="14" customWidth="1"/>
    <col min="13319" max="13319" width="13" customWidth="1"/>
    <col min="13320" max="13320" width="10.140625" customWidth="1"/>
    <col min="13321" max="13322" width="10.42578125" customWidth="1"/>
    <col min="13559" max="13559" width="37.5703125" customWidth="1"/>
    <col min="13560" max="13571" width="0" hidden="1" customWidth="1"/>
    <col min="13572" max="13572" width="16.140625" customWidth="1"/>
    <col min="13573" max="13573" width="15.28515625" customWidth="1"/>
    <col min="13574" max="13574" width="14" customWidth="1"/>
    <col min="13575" max="13575" width="13" customWidth="1"/>
    <col min="13576" max="13576" width="10.140625" customWidth="1"/>
    <col min="13577" max="13578" width="10.42578125" customWidth="1"/>
    <col min="13815" max="13815" width="37.5703125" customWidth="1"/>
    <col min="13816" max="13827" width="0" hidden="1" customWidth="1"/>
    <col min="13828" max="13828" width="16.140625" customWidth="1"/>
    <col min="13829" max="13829" width="15.28515625" customWidth="1"/>
    <col min="13830" max="13830" width="14" customWidth="1"/>
    <col min="13831" max="13831" width="13" customWidth="1"/>
    <col min="13832" max="13832" width="10.140625" customWidth="1"/>
    <col min="13833" max="13834" width="10.42578125" customWidth="1"/>
    <col min="14071" max="14071" width="37.5703125" customWidth="1"/>
    <col min="14072" max="14083" width="0" hidden="1" customWidth="1"/>
    <col min="14084" max="14084" width="16.140625" customWidth="1"/>
    <col min="14085" max="14085" width="15.28515625" customWidth="1"/>
    <col min="14086" max="14086" width="14" customWidth="1"/>
    <col min="14087" max="14087" width="13" customWidth="1"/>
    <col min="14088" max="14088" width="10.140625" customWidth="1"/>
    <col min="14089" max="14090" width="10.42578125" customWidth="1"/>
    <col min="14327" max="14327" width="37.5703125" customWidth="1"/>
    <col min="14328" max="14339" width="0" hidden="1" customWidth="1"/>
    <col min="14340" max="14340" width="16.140625" customWidth="1"/>
    <col min="14341" max="14341" width="15.28515625" customWidth="1"/>
    <col min="14342" max="14342" width="14" customWidth="1"/>
    <col min="14343" max="14343" width="13" customWidth="1"/>
    <col min="14344" max="14344" width="10.140625" customWidth="1"/>
    <col min="14345" max="14346" width="10.42578125" customWidth="1"/>
    <col min="14583" max="14583" width="37.5703125" customWidth="1"/>
    <col min="14584" max="14595" width="0" hidden="1" customWidth="1"/>
    <col min="14596" max="14596" width="16.140625" customWidth="1"/>
    <col min="14597" max="14597" width="15.28515625" customWidth="1"/>
    <col min="14598" max="14598" width="14" customWidth="1"/>
    <col min="14599" max="14599" width="13" customWidth="1"/>
    <col min="14600" max="14600" width="10.140625" customWidth="1"/>
    <col min="14601" max="14602" width="10.42578125" customWidth="1"/>
    <col min="14839" max="14839" width="37.5703125" customWidth="1"/>
    <col min="14840" max="14851" width="0" hidden="1" customWidth="1"/>
    <col min="14852" max="14852" width="16.140625" customWidth="1"/>
    <col min="14853" max="14853" width="15.28515625" customWidth="1"/>
    <col min="14854" max="14854" width="14" customWidth="1"/>
    <col min="14855" max="14855" width="13" customWidth="1"/>
    <col min="14856" max="14856" width="10.140625" customWidth="1"/>
    <col min="14857" max="14858" width="10.42578125" customWidth="1"/>
    <col min="15095" max="15095" width="37.5703125" customWidth="1"/>
    <col min="15096" max="15107" width="0" hidden="1" customWidth="1"/>
    <col min="15108" max="15108" width="16.140625" customWidth="1"/>
    <col min="15109" max="15109" width="15.28515625" customWidth="1"/>
    <col min="15110" max="15110" width="14" customWidth="1"/>
    <col min="15111" max="15111" width="13" customWidth="1"/>
    <col min="15112" max="15112" width="10.140625" customWidth="1"/>
    <col min="15113" max="15114" width="10.42578125" customWidth="1"/>
    <col min="15351" max="15351" width="37.5703125" customWidth="1"/>
    <col min="15352" max="15363" width="0" hidden="1" customWidth="1"/>
    <col min="15364" max="15364" width="16.140625" customWidth="1"/>
    <col min="15365" max="15365" width="15.28515625" customWidth="1"/>
    <col min="15366" max="15366" width="14" customWidth="1"/>
    <col min="15367" max="15367" width="13" customWidth="1"/>
    <col min="15368" max="15368" width="10.140625" customWidth="1"/>
    <col min="15369" max="15370" width="10.42578125" customWidth="1"/>
    <col min="15607" max="15607" width="37.5703125" customWidth="1"/>
    <col min="15608" max="15619" width="0" hidden="1" customWidth="1"/>
    <col min="15620" max="15620" width="16.140625" customWidth="1"/>
    <col min="15621" max="15621" width="15.28515625" customWidth="1"/>
    <col min="15622" max="15622" width="14" customWidth="1"/>
    <col min="15623" max="15623" width="13" customWidth="1"/>
    <col min="15624" max="15624" width="10.140625" customWidth="1"/>
    <col min="15625" max="15626" width="10.42578125" customWidth="1"/>
    <col min="15863" max="15863" width="37.5703125" customWidth="1"/>
    <col min="15864" max="15875" width="0" hidden="1" customWidth="1"/>
    <col min="15876" max="15876" width="16.140625" customWidth="1"/>
    <col min="15877" max="15877" width="15.28515625" customWidth="1"/>
    <col min="15878" max="15878" width="14" customWidth="1"/>
    <col min="15879" max="15879" width="13" customWidth="1"/>
    <col min="15880" max="15880" width="10.140625" customWidth="1"/>
    <col min="15881" max="15882" width="10.42578125" customWidth="1"/>
    <col min="16119" max="16119" width="37.5703125" customWidth="1"/>
    <col min="16120" max="16131" width="0" hidden="1" customWidth="1"/>
    <col min="16132" max="16132" width="16.140625" customWidth="1"/>
    <col min="16133" max="16133" width="15.28515625" customWidth="1"/>
    <col min="16134" max="16134" width="14" customWidth="1"/>
    <col min="16135" max="16135" width="13" customWidth="1"/>
    <col min="16136" max="16136" width="10.140625" customWidth="1"/>
    <col min="16137" max="16138" width="10.42578125" customWidth="1"/>
  </cols>
  <sheetData>
    <row r="1" spans="1:10" ht="14.25" customHeight="1" thickTop="1" x14ac:dyDescent="0.25">
      <c r="A1" s="576" t="s">
        <v>0</v>
      </c>
      <c r="B1" s="578" t="s">
        <v>1</v>
      </c>
      <c r="C1" s="580" t="s">
        <v>2</v>
      </c>
      <c r="D1" s="580" t="s">
        <v>3</v>
      </c>
      <c r="E1" s="580" t="s">
        <v>4</v>
      </c>
      <c r="F1" s="580" t="s">
        <v>5</v>
      </c>
      <c r="G1" s="675" t="s">
        <v>276</v>
      </c>
      <c r="H1" s="586" t="s">
        <v>7</v>
      </c>
      <c r="I1" s="675" t="s">
        <v>6</v>
      </c>
      <c r="J1" s="677" t="s">
        <v>8</v>
      </c>
    </row>
    <row r="2" spans="1:10" ht="27.75" customHeight="1" thickBot="1" x14ac:dyDescent="0.3">
      <c r="A2" s="577"/>
      <c r="B2" s="579"/>
      <c r="C2" s="581"/>
      <c r="D2" s="581"/>
      <c r="E2" s="581"/>
      <c r="F2" s="581"/>
      <c r="G2" s="676"/>
      <c r="H2" s="587"/>
      <c r="I2" s="676"/>
      <c r="J2" s="678"/>
    </row>
    <row r="3" spans="1:10" ht="17.25" thickTop="1" thickBot="1" x14ac:dyDescent="0.3">
      <c r="A3" s="384">
        <v>200</v>
      </c>
      <c r="B3" s="592" t="s">
        <v>31</v>
      </c>
      <c r="C3" s="593"/>
      <c r="D3" s="386">
        <v>47974.47</v>
      </c>
      <c r="E3" s="386">
        <v>147766.67000000001</v>
      </c>
      <c r="F3" s="385">
        <v>177036</v>
      </c>
      <c r="G3" s="385">
        <v>0</v>
      </c>
      <c r="H3" s="386">
        <v>0</v>
      </c>
      <c r="I3" s="385">
        <v>0</v>
      </c>
      <c r="J3" s="387">
        <v>0</v>
      </c>
    </row>
    <row r="4" spans="1:10" ht="15.75" thickBot="1" x14ac:dyDescent="0.3">
      <c r="A4" s="388">
        <v>230</v>
      </c>
      <c r="B4" s="594" t="s">
        <v>277</v>
      </c>
      <c r="C4" s="595"/>
      <c r="D4" s="111">
        <v>47974.47</v>
      </c>
      <c r="E4" s="111">
        <v>147766.67000000001</v>
      </c>
      <c r="F4" s="110">
        <v>177036</v>
      </c>
      <c r="G4" s="108">
        <v>0</v>
      </c>
      <c r="H4" s="109">
        <v>0</v>
      </c>
      <c r="I4" s="108">
        <v>0</v>
      </c>
      <c r="J4" s="112">
        <v>0</v>
      </c>
    </row>
    <row r="5" spans="1:10" ht="15.75" thickBot="1" x14ac:dyDescent="0.3">
      <c r="A5" s="608"/>
      <c r="B5" s="389">
        <v>231</v>
      </c>
      <c r="C5" s="99" t="s">
        <v>278</v>
      </c>
      <c r="D5" s="113">
        <v>0</v>
      </c>
      <c r="E5" s="113">
        <v>0</v>
      </c>
      <c r="F5" s="100">
        <v>38955</v>
      </c>
      <c r="G5" s="100">
        <v>0</v>
      </c>
      <c r="H5" s="101">
        <v>0</v>
      </c>
      <c r="I5" s="100">
        <v>0</v>
      </c>
      <c r="J5" s="103">
        <v>0</v>
      </c>
    </row>
    <row r="6" spans="1:10" x14ac:dyDescent="0.25">
      <c r="A6" s="609"/>
      <c r="B6" s="605"/>
      <c r="C6" s="390" t="s">
        <v>279</v>
      </c>
      <c r="D6" s="61"/>
      <c r="E6" s="61"/>
      <c r="F6" s="62"/>
      <c r="G6" s="92"/>
      <c r="H6" s="119">
        <v>0</v>
      </c>
      <c r="I6" s="92"/>
      <c r="J6" s="104"/>
    </row>
    <row r="7" spans="1:10" x14ac:dyDescent="0.25">
      <c r="A7" s="609"/>
      <c r="B7" s="606"/>
      <c r="C7" s="75" t="s">
        <v>280</v>
      </c>
      <c r="D7" s="61"/>
      <c r="E7" s="61"/>
      <c r="F7" s="62">
        <v>38955</v>
      </c>
      <c r="G7" s="92"/>
      <c r="H7" s="119">
        <v>0</v>
      </c>
      <c r="I7" s="92"/>
      <c r="J7" s="104"/>
    </row>
    <row r="8" spans="1:10" ht="15.75" thickBot="1" x14ac:dyDescent="0.3">
      <c r="A8" s="609"/>
      <c r="B8" s="607"/>
      <c r="C8" s="237" t="s">
        <v>281</v>
      </c>
      <c r="D8" s="115"/>
      <c r="E8" s="115"/>
      <c r="F8" s="116"/>
      <c r="G8" s="92"/>
      <c r="H8" s="119">
        <v>0</v>
      </c>
      <c r="I8" s="92"/>
      <c r="J8" s="104"/>
    </row>
    <row r="9" spans="1:10" ht="15.75" thickBot="1" x14ac:dyDescent="0.3">
      <c r="A9" s="609"/>
      <c r="B9" s="391">
        <v>233</v>
      </c>
      <c r="C9" s="98" t="s">
        <v>282</v>
      </c>
      <c r="D9" s="102">
        <v>47974.47</v>
      </c>
      <c r="E9" s="113">
        <v>147766.67000000001</v>
      </c>
      <c r="F9" s="100">
        <v>138081</v>
      </c>
      <c r="G9" s="100">
        <v>0</v>
      </c>
      <c r="H9" s="101">
        <v>0</v>
      </c>
      <c r="I9" s="100">
        <v>0</v>
      </c>
      <c r="J9" s="103">
        <v>0</v>
      </c>
    </row>
    <row r="10" spans="1:10" ht="15.75" thickBot="1" x14ac:dyDescent="0.3">
      <c r="A10" s="609"/>
      <c r="B10" s="605"/>
      <c r="C10" s="73" t="s">
        <v>283</v>
      </c>
      <c r="D10" s="393">
        <v>47974.47</v>
      </c>
      <c r="E10" s="393">
        <v>147766.67000000001</v>
      </c>
      <c r="F10" s="392">
        <v>138081</v>
      </c>
      <c r="G10" s="92"/>
      <c r="H10" s="119">
        <v>0</v>
      </c>
      <c r="I10" s="92"/>
      <c r="J10" s="104"/>
    </row>
    <row r="11" spans="1:10" ht="15.75" hidden="1" thickBot="1" x14ac:dyDescent="0.3">
      <c r="A11" s="609"/>
      <c r="B11" s="606"/>
      <c r="C11" s="394" t="s">
        <v>284</v>
      </c>
      <c r="D11" s="396"/>
      <c r="E11" s="396"/>
      <c r="F11" s="395"/>
      <c r="G11" s="397"/>
      <c r="H11" s="398">
        <v>0</v>
      </c>
      <c r="I11" s="397"/>
      <c r="J11" s="399"/>
    </row>
    <row r="12" spans="1:10" ht="15.75" hidden="1" thickBot="1" x14ac:dyDescent="0.3">
      <c r="A12" s="609"/>
      <c r="B12" s="606"/>
      <c r="C12" s="394" t="s">
        <v>285</v>
      </c>
      <c r="D12" s="396"/>
      <c r="E12" s="396"/>
      <c r="F12" s="395"/>
      <c r="G12" s="397"/>
      <c r="H12" s="398">
        <v>0</v>
      </c>
      <c r="I12" s="397"/>
      <c r="J12" s="399"/>
    </row>
    <row r="13" spans="1:10" ht="15.75" hidden="1" thickBot="1" x14ac:dyDescent="0.3">
      <c r="A13" s="609"/>
      <c r="B13" s="606"/>
      <c r="C13" s="394" t="s">
        <v>286</v>
      </c>
      <c r="D13" s="396"/>
      <c r="E13" s="396"/>
      <c r="F13" s="395"/>
      <c r="G13" s="397"/>
      <c r="H13" s="398">
        <v>0</v>
      </c>
      <c r="I13" s="397"/>
      <c r="J13" s="399"/>
    </row>
    <row r="14" spans="1:10" ht="15.75" hidden="1" thickBot="1" x14ac:dyDescent="0.3">
      <c r="A14" s="609"/>
      <c r="B14" s="607"/>
      <c r="C14" s="400" t="s">
        <v>287</v>
      </c>
      <c r="D14" s="115"/>
      <c r="E14" s="115"/>
      <c r="F14" s="116"/>
      <c r="G14" s="92"/>
      <c r="H14" s="119">
        <v>0</v>
      </c>
      <c r="I14" s="92"/>
      <c r="J14" s="104"/>
    </row>
    <row r="15" spans="1:10" ht="16.5" thickBot="1" x14ac:dyDescent="0.3">
      <c r="A15" s="401">
        <v>300</v>
      </c>
      <c r="B15" s="614" t="s">
        <v>71</v>
      </c>
      <c r="C15" s="679"/>
      <c r="D15" s="403">
        <v>2075273.05</v>
      </c>
      <c r="E15" s="403">
        <v>1378895.97</v>
      </c>
      <c r="F15" s="402">
        <v>2461132</v>
      </c>
      <c r="G15" s="404">
        <v>1444933</v>
      </c>
      <c r="H15" s="405">
        <v>1.7030702936964808</v>
      </c>
      <c r="I15" s="404">
        <v>0</v>
      </c>
      <c r="J15" s="406">
        <v>0</v>
      </c>
    </row>
    <row r="16" spans="1:10" ht="15.75" thickBot="1" x14ac:dyDescent="0.3">
      <c r="A16" s="388">
        <v>320</v>
      </c>
      <c r="B16" s="594" t="s">
        <v>288</v>
      </c>
      <c r="C16" s="595"/>
      <c r="D16" s="407">
        <v>2075273.05</v>
      </c>
      <c r="E16" s="408">
        <v>1378895.97</v>
      </c>
      <c r="F16" s="407">
        <v>2461132</v>
      </c>
      <c r="G16" s="407">
        <v>1444933</v>
      </c>
      <c r="H16" s="408">
        <v>1.7030702936964808</v>
      </c>
      <c r="I16" s="407">
        <v>0</v>
      </c>
      <c r="J16" s="409">
        <v>0</v>
      </c>
    </row>
    <row r="17" spans="1:10" ht="13.5" customHeight="1" thickBot="1" x14ac:dyDescent="0.3">
      <c r="A17" s="680"/>
      <c r="B17" s="391">
        <v>321</v>
      </c>
      <c r="C17" s="98" t="s">
        <v>73</v>
      </c>
      <c r="D17" s="71">
        <v>2075273.05</v>
      </c>
      <c r="E17" s="71">
        <v>1378895.97</v>
      </c>
      <c r="F17" s="70">
        <v>2461132</v>
      </c>
      <c r="G17" s="68">
        <v>1444933</v>
      </c>
      <c r="H17" s="69">
        <v>1.7030702936964808</v>
      </c>
      <c r="I17" s="68">
        <v>0</v>
      </c>
      <c r="J17" s="72">
        <v>0</v>
      </c>
    </row>
    <row r="18" spans="1:10" ht="15.75" customHeight="1" x14ac:dyDescent="0.25">
      <c r="A18" s="681"/>
      <c r="B18" s="683"/>
      <c r="C18" s="22" t="s">
        <v>289</v>
      </c>
      <c r="D18" s="60"/>
      <c r="E18" s="261"/>
      <c r="F18" s="60"/>
      <c r="G18" s="92">
        <v>834950</v>
      </c>
      <c r="H18" s="119">
        <v>0</v>
      </c>
      <c r="I18" s="92"/>
      <c r="J18" s="104"/>
    </row>
    <row r="19" spans="1:10" ht="15.75" customHeight="1" x14ac:dyDescent="0.25">
      <c r="A19" s="681"/>
      <c r="B19" s="683"/>
      <c r="C19" s="59" t="s">
        <v>290</v>
      </c>
      <c r="D19" s="60"/>
      <c r="E19" s="261"/>
      <c r="F19" s="60"/>
      <c r="G19" s="92">
        <v>86330</v>
      </c>
      <c r="H19" s="119">
        <v>0</v>
      </c>
      <c r="I19" s="92"/>
      <c r="J19" s="104"/>
    </row>
    <row r="20" spans="1:10" ht="15.75" customHeight="1" x14ac:dyDescent="0.25">
      <c r="A20" s="681"/>
      <c r="B20" s="683"/>
      <c r="C20" s="59" t="s">
        <v>291</v>
      </c>
      <c r="D20" s="60"/>
      <c r="E20" s="261"/>
      <c r="F20" s="60"/>
      <c r="G20" s="92">
        <v>503653</v>
      </c>
      <c r="H20" s="119">
        <v>0</v>
      </c>
      <c r="I20" s="92"/>
      <c r="J20" s="104"/>
    </row>
    <row r="21" spans="1:10" ht="15.75" customHeight="1" x14ac:dyDescent="0.25">
      <c r="A21" s="681"/>
      <c r="B21" s="683"/>
      <c r="C21" s="59" t="s">
        <v>292</v>
      </c>
      <c r="D21" s="60"/>
      <c r="E21" s="261"/>
      <c r="F21" s="60"/>
      <c r="G21" s="92">
        <v>20000</v>
      </c>
      <c r="H21" s="119">
        <v>5.8823529411764705E-2</v>
      </c>
      <c r="I21" s="92"/>
      <c r="J21" s="104"/>
    </row>
    <row r="22" spans="1:10" ht="15.75" customHeight="1" thickBot="1" x14ac:dyDescent="0.3">
      <c r="A22" s="681"/>
      <c r="B22" s="683"/>
      <c r="C22" s="75"/>
      <c r="D22" s="60"/>
      <c r="E22" s="261">
        <v>0</v>
      </c>
      <c r="F22" s="60"/>
      <c r="G22" s="92"/>
      <c r="H22" s="119">
        <v>0</v>
      </c>
      <c r="I22" s="92"/>
      <c r="J22" s="104"/>
    </row>
    <row r="23" spans="1:10" ht="15.75" hidden="1" customHeight="1" x14ac:dyDescent="0.3">
      <c r="A23" s="681"/>
      <c r="B23" s="683"/>
      <c r="C23" s="75"/>
      <c r="D23" s="60"/>
      <c r="E23" s="261">
        <v>0</v>
      </c>
      <c r="F23" s="60"/>
      <c r="G23" s="92"/>
      <c r="H23" s="119">
        <v>0</v>
      </c>
      <c r="I23" s="92"/>
      <c r="J23" s="104"/>
    </row>
    <row r="24" spans="1:10" ht="15.75" hidden="1" customHeight="1" x14ac:dyDescent="0.3">
      <c r="A24" s="681"/>
      <c r="B24" s="683"/>
      <c r="C24" s="410"/>
      <c r="D24" s="60"/>
      <c r="E24" s="261">
        <v>0</v>
      </c>
      <c r="F24" s="60"/>
      <c r="G24" s="92"/>
      <c r="H24" s="119">
        <v>0</v>
      </c>
      <c r="I24" s="92"/>
      <c r="J24" s="104"/>
    </row>
    <row r="25" spans="1:10" ht="15.75" hidden="1" customHeight="1" x14ac:dyDescent="0.3">
      <c r="A25" s="681"/>
      <c r="B25" s="683"/>
      <c r="C25" s="75"/>
      <c r="D25" s="76"/>
      <c r="E25" s="156">
        <v>0</v>
      </c>
      <c r="F25" s="76"/>
      <c r="G25" s="76"/>
      <c r="H25" s="156">
        <v>0</v>
      </c>
      <c r="I25" s="76"/>
      <c r="J25" s="105"/>
    </row>
    <row r="26" spans="1:10" ht="15.75" hidden="1" customHeight="1" x14ac:dyDescent="0.3">
      <c r="A26" s="681"/>
      <c r="B26" s="683"/>
      <c r="C26" s="75"/>
      <c r="D26" s="31"/>
      <c r="E26" s="144">
        <v>0</v>
      </c>
      <c r="F26" s="31"/>
      <c r="G26" s="76"/>
      <c r="H26" s="156">
        <v>0</v>
      </c>
      <c r="I26" s="76"/>
      <c r="J26" s="105"/>
    </row>
    <row r="27" spans="1:10" ht="15.75" hidden="1" customHeight="1" x14ac:dyDescent="0.3">
      <c r="A27" s="681"/>
      <c r="B27" s="683"/>
      <c r="C27" s="75"/>
      <c r="D27" s="31"/>
      <c r="E27" s="144">
        <v>0</v>
      </c>
      <c r="F27" s="31"/>
      <c r="G27" s="76"/>
      <c r="H27" s="156">
        <v>0</v>
      </c>
      <c r="I27" s="76"/>
      <c r="J27" s="105"/>
    </row>
    <row r="28" spans="1:10" ht="15.75" hidden="1" customHeight="1" x14ac:dyDescent="0.3">
      <c r="A28" s="681"/>
      <c r="B28" s="683"/>
      <c r="C28" s="75"/>
      <c r="D28" s="31"/>
      <c r="E28" s="144">
        <v>0</v>
      </c>
      <c r="F28" s="31"/>
      <c r="G28" s="76"/>
      <c r="H28" s="156">
        <v>0</v>
      </c>
      <c r="I28" s="76"/>
      <c r="J28" s="105"/>
    </row>
    <row r="29" spans="1:10" ht="15.75" hidden="1" customHeight="1" x14ac:dyDescent="0.3">
      <c r="A29" s="681"/>
      <c r="B29" s="683"/>
      <c r="C29" s="118"/>
      <c r="D29" s="31"/>
      <c r="E29" s="144">
        <v>0</v>
      </c>
      <c r="F29" s="31"/>
      <c r="G29" s="156"/>
      <c r="H29" s="156">
        <v>0</v>
      </c>
      <c r="I29" s="156"/>
      <c r="J29" s="411"/>
    </row>
    <row r="30" spans="1:10" ht="15.75" hidden="1" customHeight="1" x14ac:dyDescent="0.3">
      <c r="A30" s="681"/>
      <c r="B30" s="683"/>
      <c r="C30" s="118"/>
      <c r="D30" s="31"/>
      <c r="E30" s="144">
        <v>0</v>
      </c>
      <c r="F30" s="31"/>
      <c r="G30" s="156"/>
      <c r="H30" s="156">
        <v>0</v>
      </c>
      <c r="I30" s="156"/>
      <c r="J30" s="411"/>
    </row>
    <row r="31" spans="1:10" ht="15.75" hidden="1" customHeight="1" x14ac:dyDescent="0.3">
      <c r="A31" s="681"/>
      <c r="B31" s="683"/>
      <c r="C31" s="118"/>
      <c r="D31" s="31"/>
      <c r="E31" s="144">
        <v>0</v>
      </c>
      <c r="F31" s="31"/>
      <c r="G31" s="156"/>
      <c r="H31" s="156">
        <v>0</v>
      </c>
      <c r="I31" s="156"/>
      <c r="J31" s="411"/>
    </row>
    <row r="32" spans="1:10" ht="15.75" hidden="1" customHeight="1" x14ac:dyDescent="0.3">
      <c r="A32" s="681"/>
      <c r="B32" s="683"/>
      <c r="C32" s="118"/>
      <c r="D32" s="31"/>
      <c r="E32" s="144">
        <v>0</v>
      </c>
      <c r="F32" s="31"/>
      <c r="G32" s="156"/>
      <c r="H32" s="156">
        <v>0</v>
      </c>
      <c r="I32" s="156"/>
      <c r="J32" s="411"/>
    </row>
    <row r="33" spans="1:10" ht="15.75" hidden="1" customHeight="1" x14ac:dyDescent="0.3">
      <c r="A33" s="681"/>
      <c r="B33" s="683"/>
      <c r="C33" s="118"/>
      <c r="D33" s="31"/>
      <c r="E33" s="144">
        <v>0</v>
      </c>
      <c r="F33" s="31"/>
      <c r="G33" s="156"/>
      <c r="H33" s="156">
        <v>0</v>
      </c>
      <c r="I33" s="156"/>
      <c r="J33" s="411"/>
    </row>
    <row r="34" spans="1:10" ht="15.75" hidden="1" customHeight="1" x14ac:dyDescent="0.3">
      <c r="A34" s="681"/>
      <c r="B34" s="683"/>
      <c r="C34" s="75"/>
      <c r="D34" s="31"/>
      <c r="E34" s="144">
        <v>0</v>
      </c>
      <c r="F34" s="31"/>
      <c r="G34" s="156"/>
      <c r="H34" s="156">
        <v>0</v>
      </c>
      <c r="I34" s="156"/>
      <c r="J34" s="411"/>
    </row>
    <row r="35" spans="1:10" ht="15.75" hidden="1" customHeight="1" x14ac:dyDescent="0.3">
      <c r="A35" s="681"/>
      <c r="B35" s="683"/>
      <c r="C35" s="75"/>
      <c r="D35" s="31"/>
      <c r="E35" s="144">
        <v>0</v>
      </c>
      <c r="F35" s="31"/>
      <c r="G35" s="156"/>
      <c r="H35" s="156">
        <v>0</v>
      </c>
      <c r="I35" s="156"/>
      <c r="J35" s="411"/>
    </row>
    <row r="36" spans="1:10" ht="15.75" hidden="1" customHeight="1" x14ac:dyDescent="0.3">
      <c r="A36" s="681"/>
      <c r="B36" s="683"/>
      <c r="C36" s="75"/>
      <c r="D36" s="31"/>
      <c r="E36" s="144">
        <v>0</v>
      </c>
      <c r="F36" s="31"/>
      <c r="G36" s="156"/>
      <c r="H36" s="156">
        <v>0</v>
      </c>
      <c r="I36" s="156"/>
      <c r="J36" s="411"/>
    </row>
    <row r="37" spans="1:10" ht="15.75" hidden="1" customHeight="1" x14ac:dyDescent="0.3">
      <c r="A37" s="681"/>
      <c r="B37" s="683"/>
      <c r="C37" s="75"/>
      <c r="D37" s="31"/>
      <c r="E37" s="144">
        <v>0</v>
      </c>
      <c r="F37" s="31"/>
      <c r="G37" s="156"/>
      <c r="H37" s="156">
        <v>0</v>
      </c>
      <c r="I37" s="156"/>
      <c r="J37" s="411"/>
    </row>
    <row r="38" spans="1:10" ht="15.75" hidden="1" customHeight="1" x14ac:dyDescent="0.3">
      <c r="A38" s="681"/>
      <c r="B38" s="683"/>
      <c r="C38" s="75"/>
      <c r="D38" s="31"/>
      <c r="E38" s="144">
        <v>0</v>
      </c>
      <c r="F38" s="31"/>
      <c r="G38" s="76"/>
      <c r="H38" s="156">
        <v>0</v>
      </c>
      <c r="I38" s="76"/>
      <c r="J38" s="105"/>
    </row>
    <row r="39" spans="1:10" ht="15.75" hidden="1" customHeight="1" x14ac:dyDescent="0.3">
      <c r="A39" s="681"/>
      <c r="B39" s="683"/>
      <c r="C39" s="75"/>
      <c r="D39" s="31"/>
      <c r="E39" s="144"/>
      <c r="F39" s="31"/>
      <c r="G39" s="76"/>
      <c r="H39" s="156">
        <v>0</v>
      </c>
      <c r="I39" s="76"/>
      <c r="J39" s="105"/>
    </row>
    <row r="40" spans="1:10" ht="15.75" hidden="1" customHeight="1" x14ac:dyDescent="0.3">
      <c r="A40" s="681"/>
      <c r="B40" s="683"/>
      <c r="C40" s="75"/>
      <c r="D40" s="31"/>
      <c r="E40" s="144">
        <v>0</v>
      </c>
      <c r="F40" s="31"/>
      <c r="G40" s="76"/>
      <c r="H40" s="156">
        <v>0</v>
      </c>
      <c r="I40" s="76"/>
      <c r="J40" s="105"/>
    </row>
    <row r="41" spans="1:10" ht="15.75" hidden="1" customHeight="1" x14ac:dyDescent="0.3">
      <c r="A41" s="681"/>
      <c r="B41" s="683"/>
      <c r="C41" s="75"/>
      <c r="D41" s="31"/>
      <c r="E41" s="144"/>
      <c r="F41" s="31"/>
      <c r="G41" s="76"/>
      <c r="H41" s="156">
        <v>0</v>
      </c>
      <c r="I41" s="76"/>
      <c r="J41" s="105"/>
    </row>
    <row r="42" spans="1:10" ht="15.75" hidden="1" customHeight="1" x14ac:dyDescent="0.3">
      <c r="A42" s="681"/>
      <c r="B42" s="683"/>
      <c r="C42" s="75"/>
      <c r="D42" s="31"/>
      <c r="E42" s="144"/>
      <c r="F42" s="31"/>
      <c r="G42" s="76"/>
      <c r="H42" s="156">
        <v>0</v>
      </c>
      <c r="I42" s="76"/>
      <c r="J42" s="105"/>
    </row>
    <row r="43" spans="1:10" ht="15.75" hidden="1" thickBot="1" x14ac:dyDescent="0.3">
      <c r="A43" s="681"/>
      <c r="B43" s="683"/>
      <c r="C43" s="75"/>
      <c r="D43" s="31"/>
      <c r="E43" s="144"/>
      <c r="F43" s="31"/>
      <c r="G43" s="76"/>
      <c r="H43" s="156">
        <v>0</v>
      </c>
      <c r="I43" s="76"/>
      <c r="J43" s="105"/>
    </row>
    <row r="44" spans="1:10" ht="15.75" hidden="1" thickBot="1" x14ac:dyDescent="0.3">
      <c r="A44" s="681"/>
      <c r="B44" s="683"/>
      <c r="C44" s="75"/>
      <c r="D44" s="31"/>
      <c r="E44" s="144"/>
      <c r="F44" s="31"/>
      <c r="G44" s="76"/>
      <c r="H44" s="156">
        <v>0</v>
      </c>
      <c r="I44" s="76"/>
      <c r="J44" s="105"/>
    </row>
    <row r="45" spans="1:10" ht="15.75" hidden="1" thickBot="1" x14ac:dyDescent="0.3">
      <c r="A45" s="681"/>
      <c r="B45" s="683"/>
      <c r="C45" s="75"/>
      <c r="D45" s="31"/>
      <c r="E45" s="144"/>
      <c r="F45" s="31"/>
      <c r="G45" s="76"/>
      <c r="H45" s="156">
        <v>0</v>
      </c>
      <c r="I45" s="76"/>
      <c r="J45" s="105"/>
    </row>
    <row r="46" spans="1:10" ht="15.75" hidden="1" thickBot="1" x14ac:dyDescent="0.3">
      <c r="A46" s="681"/>
      <c r="B46" s="683"/>
      <c r="C46" s="75"/>
      <c r="D46" s="31"/>
      <c r="E46" s="144"/>
      <c r="F46" s="31"/>
      <c r="G46" s="76"/>
      <c r="H46" s="156">
        <v>0</v>
      </c>
      <c r="I46" s="76"/>
      <c r="J46" s="105"/>
    </row>
    <row r="47" spans="1:10" ht="15.75" hidden="1" thickBot="1" x14ac:dyDescent="0.3">
      <c r="A47" s="682"/>
      <c r="B47" s="683"/>
      <c r="C47" s="75"/>
      <c r="D47" s="31"/>
      <c r="E47" s="144"/>
      <c r="F47" s="31"/>
      <c r="G47" s="156"/>
      <c r="H47" s="156">
        <v>0</v>
      </c>
      <c r="I47" s="156"/>
      <c r="J47" s="411"/>
    </row>
    <row r="48" spans="1:10" ht="15.75" thickBot="1" x14ac:dyDescent="0.3">
      <c r="A48" s="412">
        <v>330</v>
      </c>
      <c r="B48" s="594" t="s">
        <v>108</v>
      </c>
      <c r="C48" s="595"/>
      <c r="D48" s="413"/>
      <c r="E48" s="414">
        <v>0</v>
      </c>
      <c r="F48" s="221"/>
      <c r="G48" s="415">
        <v>0</v>
      </c>
      <c r="H48" s="416">
        <v>0</v>
      </c>
      <c r="I48" s="415">
        <v>0</v>
      </c>
      <c r="J48" s="417">
        <v>0</v>
      </c>
    </row>
    <row r="49" spans="1:10" ht="15.75" thickBot="1" x14ac:dyDescent="0.3">
      <c r="A49" s="596"/>
      <c r="B49" s="391">
        <v>332</v>
      </c>
      <c r="C49" s="98" t="s">
        <v>293</v>
      </c>
      <c r="D49" s="99"/>
      <c r="E49" s="113">
        <v>0</v>
      </c>
      <c r="F49" s="102"/>
      <c r="G49" s="102">
        <v>0</v>
      </c>
      <c r="H49" s="101">
        <v>0</v>
      </c>
      <c r="I49" s="101"/>
      <c r="J49" s="418"/>
    </row>
    <row r="50" spans="1:10" x14ac:dyDescent="0.25">
      <c r="A50" s="597"/>
      <c r="B50" s="605"/>
      <c r="C50" s="22" t="s">
        <v>294</v>
      </c>
      <c r="D50" s="60"/>
      <c r="E50" s="261"/>
      <c r="F50" s="60"/>
      <c r="G50" s="119"/>
      <c r="H50" s="119">
        <v>0</v>
      </c>
      <c r="I50" s="119"/>
      <c r="J50" s="419"/>
    </row>
    <row r="51" spans="1:10" ht="15.75" thickBot="1" x14ac:dyDescent="0.3">
      <c r="A51" s="597"/>
      <c r="B51" s="606"/>
      <c r="C51" s="215"/>
      <c r="D51" s="116"/>
      <c r="E51" s="115"/>
      <c r="F51" s="116"/>
      <c r="G51" s="119"/>
      <c r="H51" s="119">
        <v>0</v>
      </c>
      <c r="I51" s="119"/>
      <c r="J51" s="419"/>
    </row>
    <row r="52" spans="1:10" ht="17.25" thickTop="1" thickBot="1" x14ac:dyDescent="0.3">
      <c r="A52" s="420"/>
      <c r="B52" s="421"/>
      <c r="C52" s="380" t="s">
        <v>295</v>
      </c>
      <c r="D52" s="164">
        <v>2123247.52</v>
      </c>
      <c r="E52" s="165">
        <v>1526662.64</v>
      </c>
      <c r="F52" s="164">
        <v>2638168</v>
      </c>
      <c r="G52" s="164">
        <v>1444933</v>
      </c>
      <c r="H52" s="165">
        <v>1.5444971887671943</v>
      </c>
      <c r="I52" s="164">
        <v>0</v>
      </c>
      <c r="J52" s="422">
        <v>0</v>
      </c>
    </row>
    <row r="53" spans="1:10" ht="15.75" thickTop="1" x14ac:dyDescent="0.25"/>
  </sheetData>
  <mergeCells count="22">
    <mergeCell ref="B48:C48"/>
    <mergeCell ref="A49:A51"/>
    <mergeCell ref="B50:B51"/>
    <mergeCell ref="A5:A14"/>
    <mergeCell ref="B6:B8"/>
    <mergeCell ref="B10:B14"/>
    <mergeCell ref="B15:C15"/>
    <mergeCell ref="B16:C16"/>
    <mergeCell ref="A17:A47"/>
    <mergeCell ref="B18:B47"/>
    <mergeCell ref="G1:G2"/>
    <mergeCell ref="H1:H2"/>
    <mergeCell ref="I1:I2"/>
    <mergeCell ref="J1:J2"/>
    <mergeCell ref="B3:C3"/>
    <mergeCell ref="E1:E2"/>
    <mergeCell ref="F1:F2"/>
    <mergeCell ref="A1:A2"/>
    <mergeCell ref="B1:B2"/>
    <mergeCell ref="C1:C2"/>
    <mergeCell ref="B4:C4"/>
    <mergeCell ref="D1:D2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workbookViewId="0">
      <selection activeCell="H12" sqref="H12"/>
    </sheetView>
  </sheetViews>
  <sheetFormatPr defaultRowHeight="15" x14ac:dyDescent="0.25"/>
  <cols>
    <col min="1" max="1" width="10.85546875" customWidth="1"/>
    <col min="2" max="2" width="8.42578125" customWidth="1"/>
    <col min="3" max="3" width="31.42578125" customWidth="1"/>
    <col min="4" max="5" width="14.28515625" customWidth="1"/>
    <col min="6" max="6" width="15.28515625" customWidth="1"/>
    <col min="7" max="7" width="13.7109375" style="16" customWidth="1"/>
    <col min="8" max="8" width="10.5703125" customWidth="1"/>
    <col min="9" max="10" width="12.7109375" customWidth="1"/>
    <col min="13" max="13" width="11.28515625" style="329" customWidth="1"/>
    <col min="245" max="245" width="10.85546875" customWidth="1"/>
    <col min="247" max="247" width="34.140625" customWidth="1"/>
    <col min="248" max="259" width="0" hidden="1" customWidth="1"/>
    <col min="260" max="262" width="15.28515625" customWidth="1"/>
    <col min="263" max="263" width="13.7109375" customWidth="1"/>
    <col min="264" max="264" width="10.5703125" customWidth="1"/>
    <col min="265" max="266" width="14.140625" customWidth="1"/>
    <col min="269" max="269" width="11.28515625" customWidth="1"/>
    <col min="501" max="501" width="10.85546875" customWidth="1"/>
    <col min="503" max="503" width="34.140625" customWidth="1"/>
    <col min="504" max="515" width="0" hidden="1" customWidth="1"/>
    <col min="516" max="518" width="15.28515625" customWidth="1"/>
    <col min="519" max="519" width="13.7109375" customWidth="1"/>
    <col min="520" max="520" width="10.5703125" customWidth="1"/>
    <col min="521" max="522" width="14.140625" customWidth="1"/>
    <col min="525" max="525" width="11.28515625" customWidth="1"/>
    <col min="757" max="757" width="10.85546875" customWidth="1"/>
    <col min="759" max="759" width="34.140625" customWidth="1"/>
    <col min="760" max="771" width="0" hidden="1" customWidth="1"/>
    <col min="772" max="774" width="15.28515625" customWidth="1"/>
    <col min="775" max="775" width="13.7109375" customWidth="1"/>
    <col min="776" max="776" width="10.5703125" customWidth="1"/>
    <col min="777" max="778" width="14.140625" customWidth="1"/>
    <col min="781" max="781" width="11.28515625" customWidth="1"/>
    <col min="1013" max="1013" width="10.85546875" customWidth="1"/>
    <col min="1015" max="1015" width="34.140625" customWidth="1"/>
    <col min="1016" max="1027" width="0" hidden="1" customWidth="1"/>
    <col min="1028" max="1030" width="15.28515625" customWidth="1"/>
    <col min="1031" max="1031" width="13.7109375" customWidth="1"/>
    <col min="1032" max="1032" width="10.5703125" customWidth="1"/>
    <col min="1033" max="1034" width="14.140625" customWidth="1"/>
    <col min="1037" max="1037" width="11.28515625" customWidth="1"/>
    <col min="1269" max="1269" width="10.85546875" customWidth="1"/>
    <col min="1271" max="1271" width="34.140625" customWidth="1"/>
    <col min="1272" max="1283" width="0" hidden="1" customWidth="1"/>
    <col min="1284" max="1286" width="15.28515625" customWidth="1"/>
    <col min="1287" max="1287" width="13.7109375" customWidth="1"/>
    <col min="1288" max="1288" width="10.5703125" customWidth="1"/>
    <col min="1289" max="1290" width="14.140625" customWidth="1"/>
    <col min="1293" max="1293" width="11.28515625" customWidth="1"/>
    <col min="1525" max="1525" width="10.85546875" customWidth="1"/>
    <col min="1527" max="1527" width="34.140625" customWidth="1"/>
    <col min="1528" max="1539" width="0" hidden="1" customWidth="1"/>
    <col min="1540" max="1542" width="15.28515625" customWidth="1"/>
    <col min="1543" max="1543" width="13.7109375" customWidth="1"/>
    <col min="1544" max="1544" width="10.5703125" customWidth="1"/>
    <col min="1545" max="1546" width="14.140625" customWidth="1"/>
    <col min="1549" max="1549" width="11.28515625" customWidth="1"/>
    <col min="1781" max="1781" width="10.85546875" customWidth="1"/>
    <col min="1783" max="1783" width="34.140625" customWidth="1"/>
    <col min="1784" max="1795" width="0" hidden="1" customWidth="1"/>
    <col min="1796" max="1798" width="15.28515625" customWidth="1"/>
    <col min="1799" max="1799" width="13.7109375" customWidth="1"/>
    <col min="1800" max="1800" width="10.5703125" customWidth="1"/>
    <col min="1801" max="1802" width="14.140625" customWidth="1"/>
    <col min="1805" max="1805" width="11.28515625" customWidth="1"/>
    <col min="2037" max="2037" width="10.85546875" customWidth="1"/>
    <col min="2039" max="2039" width="34.140625" customWidth="1"/>
    <col min="2040" max="2051" width="0" hidden="1" customWidth="1"/>
    <col min="2052" max="2054" width="15.28515625" customWidth="1"/>
    <col min="2055" max="2055" width="13.7109375" customWidth="1"/>
    <col min="2056" max="2056" width="10.5703125" customWidth="1"/>
    <col min="2057" max="2058" width="14.140625" customWidth="1"/>
    <col min="2061" max="2061" width="11.28515625" customWidth="1"/>
    <col min="2293" max="2293" width="10.85546875" customWidth="1"/>
    <col min="2295" max="2295" width="34.140625" customWidth="1"/>
    <col min="2296" max="2307" width="0" hidden="1" customWidth="1"/>
    <col min="2308" max="2310" width="15.28515625" customWidth="1"/>
    <col min="2311" max="2311" width="13.7109375" customWidth="1"/>
    <col min="2312" max="2312" width="10.5703125" customWidth="1"/>
    <col min="2313" max="2314" width="14.140625" customWidth="1"/>
    <col min="2317" max="2317" width="11.28515625" customWidth="1"/>
    <col min="2549" max="2549" width="10.85546875" customWidth="1"/>
    <col min="2551" max="2551" width="34.140625" customWidth="1"/>
    <col min="2552" max="2563" width="0" hidden="1" customWidth="1"/>
    <col min="2564" max="2566" width="15.28515625" customWidth="1"/>
    <col min="2567" max="2567" width="13.7109375" customWidth="1"/>
    <col min="2568" max="2568" width="10.5703125" customWidth="1"/>
    <col min="2569" max="2570" width="14.140625" customWidth="1"/>
    <col min="2573" max="2573" width="11.28515625" customWidth="1"/>
    <col min="2805" max="2805" width="10.85546875" customWidth="1"/>
    <col min="2807" max="2807" width="34.140625" customWidth="1"/>
    <col min="2808" max="2819" width="0" hidden="1" customWidth="1"/>
    <col min="2820" max="2822" width="15.28515625" customWidth="1"/>
    <col min="2823" max="2823" width="13.7109375" customWidth="1"/>
    <col min="2824" max="2824" width="10.5703125" customWidth="1"/>
    <col min="2825" max="2826" width="14.140625" customWidth="1"/>
    <col min="2829" max="2829" width="11.28515625" customWidth="1"/>
    <col min="3061" max="3061" width="10.85546875" customWidth="1"/>
    <col min="3063" max="3063" width="34.140625" customWidth="1"/>
    <col min="3064" max="3075" width="0" hidden="1" customWidth="1"/>
    <col min="3076" max="3078" width="15.28515625" customWidth="1"/>
    <col min="3079" max="3079" width="13.7109375" customWidth="1"/>
    <col min="3080" max="3080" width="10.5703125" customWidth="1"/>
    <col min="3081" max="3082" width="14.140625" customWidth="1"/>
    <col min="3085" max="3085" width="11.28515625" customWidth="1"/>
    <col min="3317" max="3317" width="10.85546875" customWidth="1"/>
    <col min="3319" max="3319" width="34.140625" customWidth="1"/>
    <col min="3320" max="3331" width="0" hidden="1" customWidth="1"/>
    <col min="3332" max="3334" width="15.28515625" customWidth="1"/>
    <col min="3335" max="3335" width="13.7109375" customWidth="1"/>
    <col min="3336" max="3336" width="10.5703125" customWidth="1"/>
    <col min="3337" max="3338" width="14.140625" customWidth="1"/>
    <col min="3341" max="3341" width="11.28515625" customWidth="1"/>
    <col min="3573" max="3573" width="10.85546875" customWidth="1"/>
    <col min="3575" max="3575" width="34.140625" customWidth="1"/>
    <col min="3576" max="3587" width="0" hidden="1" customWidth="1"/>
    <col min="3588" max="3590" width="15.28515625" customWidth="1"/>
    <col min="3591" max="3591" width="13.7109375" customWidth="1"/>
    <col min="3592" max="3592" width="10.5703125" customWidth="1"/>
    <col min="3593" max="3594" width="14.140625" customWidth="1"/>
    <col min="3597" max="3597" width="11.28515625" customWidth="1"/>
    <col min="3829" max="3829" width="10.85546875" customWidth="1"/>
    <col min="3831" max="3831" width="34.140625" customWidth="1"/>
    <col min="3832" max="3843" width="0" hidden="1" customWidth="1"/>
    <col min="3844" max="3846" width="15.28515625" customWidth="1"/>
    <col min="3847" max="3847" width="13.7109375" customWidth="1"/>
    <col min="3848" max="3848" width="10.5703125" customWidth="1"/>
    <col min="3849" max="3850" width="14.140625" customWidth="1"/>
    <col min="3853" max="3853" width="11.28515625" customWidth="1"/>
    <col min="4085" max="4085" width="10.85546875" customWidth="1"/>
    <col min="4087" max="4087" width="34.140625" customWidth="1"/>
    <col min="4088" max="4099" width="0" hidden="1" customWidth="1"/>
    <col min="4100" max="4102" width="15.28515625" customWidth="1"/>
    <col min="4103" max="4103" width="13.7109375" customWidth="1"/>
    <col min="4104" max="4104" width="10.5703125" customWidth="1"/>
    <col min="4105" max="4106" width="14.140625" customWidth="1"/>
    <col min="4109" max="4109" width="11.28515625" customWidth="1"/>
    <col min="4341" max="4341" width="10.85546875" customWidth="1"/>
    <col min="4343" max="4343" width="34.140625" customWidth="1"/>
    <col min="4344" max="4355" width="0" hidden="1" customWidth="1"/>
    <col min="4356" max="4358" width="15.28515625" customWidth="1"/>
    <col min="4359" max="4359" width="13.7109375" customWidth="1"/>
    <col min="4360" max="4360" width="10.5703125" customWidth="1"/>
    <col min="4361" max="4362" width="14.140625" customWidth="1"/>
    <col min="4365" max="4365" width="11.28515625" customWidth="1"/>
    <col min="4597" max="4597" width="10.85546875" customWidth="1"/>
    <col min="4599" max="4599" width="34.140625" customWidth="1"/>
    <col min="4600" max="4611" width="0" hidden="1" customWidth="1"/>
    <col min="4612" max="4614" width="15.28515625" customWidth="1"/>
    <col min="4615" max="4615" width="13.7109375" customWidth="1"/>
    <col min="4616" max="4616" width="10.5703125" customWidth="1"/>
    <col min="4617" max="4618" width="14.140625" customWidth="1"/>
    <col min="4621" max="4621" width="11.28515625" customWidth="1"/>
    <col min="4853" max="4853" width="10.85546875" customWidth="1"/>
    <col min="4855" max="4855" width="34.140625" customWidth="1"/>
    <col min="4856" max="4867" width="0" hidden="1" customWidth="1"/>
    <col min="4868" max="4870" width="15.28515625" customWidth="1"/>
    <col min="4871" max="4871" width="13.7109375" customWidth="1"/>
    <col min="4872" max="4872" width="10.5703125" customWidth="1"/>
    <col min="4873" max="4874" width="14.140625" customWidth="1"/>
    <col min="4877" max="4877" width="11.28515625" customWidth="1"/>
    <col min="5109" max="5109" width="10.85546875" customWidth="1"/>
    <col min="5111" max="5111" width="34.140625" customWidth="1"/>
    <col min="5112" max="5123" width="0" hidden="1" customWidth="1"/>
    <col min="5124" max="5126" width="15.28515625" customWidth="1"/>
    <col min="5127" max="5127" width="13.7109375" customWidth="1"/>
    <col min="5128" max="5128" width="10.5703125" customWidth="1"/>
    <col min="5129" max="5130" width="14.140625" customWidth="1"/>
    <col min="5133" max="5133" width="11.28515625" customWidth="1"/>
    <col min="5365" max="5365" width="10.85546875" customWidth="1"/>
    <col min="5367" max="5367" width="34.140625" customWidth="1"/>
    <col min="5368" max="5379" width="0" hidden="1" customWidth="1"/>
    <col min="5380" max="5382" width="15.28515625" customWidth="1"/>
    <col min="5383" max="5383" width="13.7109375" customWidth="1"/>
    <col min="5384" max="5384" width="10.5703125" customWidth="1"/>
    <col min="5385" max="5386" width="14.140625" customWidth="1"/>
    <col min="5389" max="5389" width="11.28515625" customWidth="1"/>
    <col min="5621" max="5621" width="10.85546875" customWidth="1"/>
    <col min="5623" max="5623" width="34.140625" customWidth="1"/>
    <col min="5624" max="5635" width="0" hidden="1" customWidth="1"/>
    <col min="5636" max="5638" width="15.28515625" customWidth="1"/>
    <col min="5639" max="5639" width="13.7109375" customWidth="1"/>
    <col min="5640" max="5640" width="10.5703125" customWidth="1"/>
    <col min="5641" max="5642" width="14.140625" customWidth="1"/>
    <col min="5645" max="5645" width="11.28515625" customWidth="1"/>
    <col min="5877" max="5877" width="10.85546875" customWidth="1"/>
    <col min="5879" max="5879" width="34.140625" customWidth="1"/>
    <col min="5880" max="5891" width="0" hidden="1" customWidth="1"/>
    <col min="5892" max="5894" width="15.28515625" customWidth="1"/>
    <col min="5895" max="5895" width="13.7109375" customWidth="1"/>
    <col min="5896" max="5896" width="10.5703125" customWidth="1"/>
    <col min="5897" max="5898" width="14.140625" customWidth="1"/>
    <col min="5901" max="5901" width="11.28515625" customWidth="1"/>
    <col min="6133" max="6133" width="10.85546875" customWidth="1"/>
    <col min="6135" max="6135" width="34.140625" customWidth="1"/>
    <col min="6136" max="6147" width="0" hidden="1" customWidth="1"/>
    <col min="6148" max="6150" width="15.28515625" customWidth="1"/>
    <col min="6151" max="6151" width="13.7109375" customWidth="1"/>
    <col min="6152" max="6152" width="10.5703125" customWidth="1"/>
    <col min="6153" max="6154" width="14.140625" customWidth="1"/>
    <col min="6157" max="6157" width="11.28515625" customWidth="1"/>
    <col min="6389" max="6389" width="10.85546875" customWidth="1"/>
    <col min="6391" max="6391" width="34.140625" customWidth="1"/>
    <col min="6392" max="6403" width="0" hidden="1" customWidth="1"/>
    <col min="6404" max="6406" width="15.28515625" customWidth="1"/>
    <col min="6407" max="6407" width="13.7109375" customWidth="1"/>
    <col min="6408" max="6408" width="10.5703125" customWidth="1"/>
    <col min="6409" max="6410" width="14.140625" customWidth="1"/>
    <col min="6413" max="6413" width="11.28515625" customWidth="1"/>
    <col min="6645" max="6645" width="10.85546875" customWidth="1"/>
    <col min="6647" max="6647" width="34.140625" customWidth="1"/>
    <col min="6648" max="6659" width="0" hidden="1" customWidth="1"/>
    <col min="6660" max="6662" width="15.28515625" customWidth="1"/>
    <col min="6663" max="6663" width="13.7109375" customWidth="1"/>
    <col min="6664" max="6664" width="10.5703125" customWidth="1"/>
    <col min="6665" max="6666" width="14.140625" customWidth="1"/>
    <col min="6669" max="6669" width="11.28515625" customWidth="1"/>
    <col min="6901" max="6901" width="10.85546875" customWidth="1"/>
    <col min="6903" max="6903" width="34.140625" customWidth="1"/>
    <col min="6904" max="6915" width="0" hidden="1" customWidth="1"/>
    <col min="6916" max="6918" width="15.28515625" customWidth="1"/>
    <col min="6919" max="6919" width="13.7109375" customWidth="1"/>
    <col min="6920" max="6920" width="10.5703125" customWidth="1"/>
    <col min="6921" max="6922" width="14.140625" customWidth="1"/>
    <col min="6925" max="6925" width="11.28515625" customWidth="1"/>
    <col min="7157" max="7157" width="10.85546875" customWidth="1"/>
    <col min="7159" max="7159" width="34.140625" customWidth="1"/>
    <col min="7160" max="7171" width="0" hidden="1" customWidth="1"/>
    <col min="7172" max="7174" width="15.28515625" customWidth="1"/>
    <col min="7175" max="7175" width="13.7109375" customWidth="1"/>
    <col min="7176" max="7176" width="10.5703125" customWidth="1"/>
    <col min="7177" max="7178" width="14.140625" customWidth="1"/>
    <col min="7181" max="7181" width="11.28515625" customWidth="1"/>
    <col min="7413" max="7413" width="10.85546875" customWidth="1"/>
    <col min="7415" max="7415" width="34.140625" customWidth="1"/>
    <col min="7416" max="7427" width="0" hidden="1" customWidth="1"/>
    <col min="7428" max="7430" width="15.28515625" customWidth="1"/>
    <col min="7431" max="7431" width="13.7109375" customWidth="1"/>
    <col min="7432" max="7432" width="10.5703125" customWidth="1"/>
    <col min="7433" max="7434" width="14.140625" customWidth="1"/>
    <col min="7437" max="7437" width="11.28515625" customWidth="1"/>
    <col min="7669" max="7669" width="10.85546875" customWidth="1"/>
    <col min="7671" max="7671" width="34.140625" customWidth="1"/>
    <col min="7672" max="7683" width="0" hidden="1" customWidth="1"/>
    <col min="7684" max="7686" width="15.28515625" customWidth="1"/>
    <col min="7687" max="7687" width="13.7109375" customWidth="1"/>
    <col min="7688" max="7688" width="10.5703125" customWidth="1"/>
    <col min="7689" max="7690" width="14.140625" customWidth="1"/>
    <col min="7693" max="7693" width="11.28515625" customWidth="1"/>
    <col min="7925" max="7925" width="10.85546875" customWidth="1"/>
    <col min="7927" max="7927" width="34.140625" customWidth="1"/>
    <col min="7928" max="7939" width="0" hidden="1" customWidth="1"/>
    <col min="7940" max="7942" width="15.28515625" customWidth="1"/>
    <col min="7943" max="7943" width="13.7109375" customWidth="1"/>
    <col min="7944" max="7944" width="10.5703125" customWidth="1"/>
    <col min="7945" max="7946" width="14.140625" customWidth="1"/>
    <col min="7949" max="7949" width="11.28515625" customWidth="1"/>
    <col min="8181" max="8181" width="10.85546875" customWidth="1"/>
    <col min="8183" max="8183" width="34.140625" customWidth="1"/>
    <col min="8184" max="8195" width="0" hidden="1" customWidth="1"/>
    <col min="8196" max="8198" width="15.28515625" customWidth="1"/>
    <col min="8199" max="8199" width="13.7109375" customWidth="1"/>
    <col min="8200" max="8200" width="10.5703125" customWidth="1"/>
    <col min="8201" max="8202" width="14.140625" customWidth="1"/>
    <col min="8205" max="8205" width="11.28515625" customWidth="1"/>
    <col min="8437" max="8437" width="10.85546875" customWidth="1"/>
    <col min="8439" max="8439" width="34.140625" customWidth="1"/>
    <col min="8440" max="8451" width="0" hidden="1" customWidth="1"/>
    <col min="8452" max="8454" width="15.28515625" customWidth="1"/>
    <col min="8455" max="8455" width="13.7109375" customWidth="1"/>
    <col min="8456" max="8456" width="10.5703125" customWidth="1"/>
    <col min="8457" max="8458" width="14.140625" customWidth="1"/>
    <col min="8461" max="8461" width="11.28515625" customWidth="1"/>
    <col min="8693" max="8693" width="10.85546875" customWidth="1"/>
    <col min="8695" max="8695" width="34.140625" customWidth="1"/>
    <col min="8696" max="8707" width="0" hidden="1" customWidth="1"/>
    <col min="8708" max="8710" width="15.28515625" customWidth="1"/>
    <col min="8711" max="8711" width="13.7109375" customWidth="1"/>
    <col min="8712" max="8712" width="10.5703125" customWidth="1"/>
    <col min="8713" max="8714" width="14.140625" customWidth="1"/>
    <col min="8717" max="8717" width="11.28515625" customWidth="1"/>
    <col min="8949" max="8949" width="10.85546875" customWidth="1"/>
    <col min="8951" max="8951" width="34.140625" customWidth="1"/>
    <col min="8952" max="8963" width="0" hidden="1" customWidth="1"/>
    <col min="8964" max="8966" width="15.28515625" customWidth="1"/>
    <col min="8967" max="8967" width="13.7109375" customWidth="1"/>
    <col min="8968" max="8968" width="10.5703125" customWidth="1"/>
    <col min="8969" max="8970" width="14.140625" customWidth="1"/>
    <col min="8973" max="8973" width="11.28515625" customWidth="1"/>
    <col min="9205" max="9205" width="10.85546875" customWidth="1"/>
    <col min="9207" max="9207" width="34.140625" customWidth="1"/>
    <col min="9208" max="9219" width="0" hidden="1" customWidth="1"/>
    <col min="9220" max="9222" width="15.28515625" customWidth="1"/>
    <col min="9223" max="9223" width="13.7109375" customWidth="1"/>
    <col min="9224" max="9224" width="10.5703125" customWidth="1"/>
    <col min="9225" max="9226" width="14.140625" customWidth="1"/>
    <col min="9229" max="9229" width="11.28515625" customWidth="1"/>
    <col min="9461" max="9461" width="10.85546875" customWidth="1"/>
    <col min="9463" max="9463" width="34.140625" customWidth="1"/>
    <col min="9464" max="9475" width="0" hidden="1" customWidth="1"/>
    <col min="9476" max="9478" width="15.28515625" customWidth="1"/>
    <col min="9479" max="9479" width="13.7109375" customWidth="1"/>
    <col min="9480" max="9480" width="10.5703125" customWidth="1"/>
    <col min="9481" max="9482" width="14.140625" customWidth="1"/>
    <col min="9485" max="9485" width="11.28515625" customWidth="1"/>
    <col min="9717" max="9717" width="10.85546875" customWidth="1"/>
    <col min="9719" max="9719" width="34.140625" customWidth="1"/>
    <col min="9720" max="9731" width="0" hidden="1" customWidth="1"/>
    <col min="9732" max="9734" width="15.28515625" customWidth="1"/>
    <col min="9735" max="9735" width="13.7109375" customWidth="1"/>
    <col min="9736" max="9736" width="10.5703125" customWidth="1"/>
    <col min="9737" max="9738" width="14.140625" customWidth="1"/>
    <col min="9741" max="9741" width="11.28515625" customWidth="1"/>
    <col min="9973" max="9973" width="10.85546875" customWidth="1"/>
    <col min="9975" max="9975" width="34.140625" customWidth="1"/>
    <col min="9976" max="9987" width="0" hidden="1" customWidth="1"/>
    <col min="9988" max="9990" width="15.28515625" customWidth="1"/>
    <col min="9991" max="9991" width="13.7109375" customWidth="1"/>
    <col min="9992" max="9992" width="10.5703125" customWidth="1"/>
    <col min="9993" max="9994" width="14.140625" customWidth="1"/>
    <col min="9997" max="9997" width="11.28515625" customWidth="1"/>
    <col min="10229" max="10229" width="10.85546875" customWidth="1"/>
    <col min="10231" max="10231" width="34.140625" customWidth="1"/>
    <col min="10232" max="10243" width="0" hidden="1" customWidth="1"/>
    <col min="10244" max="10246" width="15.28515625" customWidth="1"/>
    <col min="10247" max="10247" width="13.7109375" customWidth="1"/>
    <col min="10248" max="10248" width="10.5703125" customWidth="1"/>
    <col min="10249" max="10250" width="14.140625" customWidth="1"/>
    <col min="10253" max="10253" width="11.28515625" customWidth="1"/>
    <col min="10485" max="10485" width="10.85546875" customWidth="1"/>
    <col min="10487" max="10487" width="34.140625" customWidth="1"/>
    <col min="10488" max="10499" width="0" hidden="1" customWidth="1"/>
    <col min="10500" max="10502" width="15.28515625" customWidth="1"/>
    <col min="10503" max="10503" width="13.7109375" customWidth="1"/>
    <col min="10504" max="10504" width="10.5703125" customWidth="1"/>
    <col min="10505" max="10506" width="14.140625" customWidth="1"/>
    <col min="10509" max="10509" width="11.28515625" customWidth="1"/>
    <col min="10741" max="10741" width="10.85546875" customWidth="1"/>
    <col min="10743" max="10743" width="34.140625" customWidth="1"/>
    <col min="10744" max="10755" width="0" hidden="1" customWidth="1"/>
    <col min="10756" max="10758" width="15.28515625" customWidth="1"/>
    <col min="10759" max="10759" width="13.7109375" customWidth="1"/>
    <col min="10760" max="10760" width="10.5703125" customWidth="1"/>
    <col min="10761" max="10762" width="14.140625" customWidth="1"/>
    <col min="10765" max="10765" width="11.28515625" customWidth="1"/>
    <col min="10997" max="10997" width="10.85546875" customWidth="1"/>
    <col min="10999" max="10999" width="34.140625" customWidth="1"/>
    <col min="11000" max="11011" width="0" hidden="1" customWidth="1"/>
    <col min="11012" max="11014" width="15.28515625" customWidth="1"/>
    <col min="11015" max="11015" width="13.7109375" customWidth="1"/>
    <col min="11016" max="11016" width="10.5703125" customWidth="1"/>
    <col min="11017" max="11018" width="14.140625" customWidth="1"/>
    <col min="11021" max="11021" width="11.28515625" customWidth="1"/>
    <col min="11253" max="11253" width="10.85546875" customWidth="1"/>
    <col min="11255" max="11255" width="34.140625" customWidth="1"/>
    <col min="11256" max="11267" width="0" hidden="1" customWidth="1"/>
    <col min="11268" max="11270" width="15.28515625" customWidth="1"/>
    <col min="11271" max="11271" width="13.7109375" customWidth="1"/>
    <col min="11272" max="11272" width="10.5703125" customWidth="1"/>
    <col min="11273" max="11274" width="14.140625" customWidth="1"/>
    <col min="11277" max="11277" width="11.28515625" customWidth="1"/>
    <col min="11509" max="11509" width="10.85546875" customWidth="1"/>
    <col min="11511" max="11511" width="34.140625" customWidth="1"/>
    <col min="11512" max="11523" width="0" hidden="1" customWidth="1"/>
    <col min="11524" max="11526" width="15.28515625" customWidth="1"/>
    <col min="11527" max="11527" width="13.7109375" customWidth="1"/>
    <col min="11528" max="11528" width="10.5703125" customWidth="1"/>
    <col min="11529" max="11530" width="14.140625" customWidth="1"/>
    <col min="11533" max="11533" width="11.28515625" customWidth="1"/>
    <col min="11765" max="11765" width="10.85546875" customWidth="1"/>
    <col min="11767" max="11767" width="34.140625" customWidth="1"/>
    <col min="11768" max="11779" width="0" hidden="1" customWidth="1"/>
    <col min="11780" max="11782" width="15.28515625" customWidth="1"/>
    <col min="11783" max="11783" width="13.7109375" customWidth="1"/>
    <col min="11784" max="11784" width="10.5703125" customWidth="1"/>
    <col min="11785" max="11786" width="14.140625" customWidth="1"/>
    <col min="11789" max="11789" width="11.28515625" customWidth="1"/>
    <col min="12021" max="12021" width="10.85546875" customWidth="1"/>
    <col min="12023" max="12023" width="34.140625" customWidth="1"/>
    <col min="12024" max="12035" width="0" hidden="1" customWidth="1"/>
    <col min="12036" max="12038" width="15.28515625" customWidth="1"/>
    <col min="12039" max="12039" width="13.7109375" customWidth="1"/>
    <col min="12040" max="12040" width="10.5703125" customWidth="1"/>
    <col min="12041" max="12042" width="14.140625" customWidth="1"/>
    <col min="12045" max="12045" width="11.28515625" customWidth="1"/>
    <col min="12277" max="12277" width="10.85546875" customWidth="1"/>
    <col min="12279" max="12279" width="34.140625" customWidth="1"/>
    <col min="12280" max="12291" width="0" hidden="1" customWidth="1"/>
    <col min="12292" max="12294" width="15.28515625" customWidth="1"/>
    <col min="12295" max="12295" width="13.7109375" customWidth="1"/>
    <col min="12296" max="12296" width="10.5703125" customWidth="1"/>
    <col min="12297" max="12298" width="14.140625" customWidth="1"/>
    <col min="12301" max="12301" width="11.28515625" customWidth="1"/>
    <col min="12533" max="12533" width="10.85546875" customWidth="1"/>
    <col min="12535" max="12535" width="34.140625" customWidth="1"/>
    <col min="12536" max="12547" width="0" hidden="1" customWidth="1"/>
    <col min="12548" max="12550" width="15.28515625" customWidth="1"/>
    <col min="12551" max="12551" width="13.7109375" customWidth="1"/>
    <col min="12552" max="12552" width="10.5703125" customWidth="1"/>
    <col min="12553" max="12554" width="14.140625" customWidth="1"/>
    <col min="12557" max="12557" width="11.28515625" customWidth="1"/>
    <col min="12789" max="12789" width="10.85546875" customWidth="1"/>
    <col min="12791" max="12791" width="34.140625" customWidth="1"/>
    <col min="12792" max="12803" width="0" hidden="1" customWidth="1"/>
    <col min="12804" max="12806" width="15.28515625" customWidth="1"/>
    <col min="12807" max="12807" width="13.7109375" customWidth="1"/>
    <col min="12808" max="12808" width="10.5703125" customWidth="1"/>
    <col min="12809" max="12810" width="14.140625" customWidth="1"/>
    <col min="12813" max="12813" width="11.28515625" customWidth="1"/>
    <col min="13045" max="13045" width="10.85546875" customWidth="1"/>
    <col min="13047" max="13047" width="34.140625" customWidth="1"/>
    <col min="13048" max="13059" width="0" hidden="1" customWidth="1"/>
    <col min="13060" max="13062" width="15.28515625" customWidth="1"/>
    <col min="13063" max="13063" width="13.7109375" customWidth="1"/>
    <col min="13064" max="13064" width="10.5703125" customWidth="1"/>
    <col min="13065" max="13066" width="14.140625" customWidth="1"/>
    <col min="13069" max="13069" width="11.28515625" customWidth="1"/>
    <col min="13301" max="13301" width="10.85546875" customWidth="1"/>
    <col min="13303" max="13303" width="34.140625" customWidth="1"/>
    <col min="13304" max="13315" width="0" hidden="1" customWidth="1"/>
    <col min="13316" max="13318" width="15.28515625" customWidth="1"/>
    <col min="13319" max="13319" width="13.7109375" customWidth="1"/>
    <col min="13320" max="13320" width="10.5703125" customWidth="1"/>
    <col min="13321" max="13322" width="14.140625" customWidth="1"/>
    <col min="13325" max="13325" width="11.28515625" customWidth="1"/>
    <col min="13557" max="13557" width="10.85546875" customWidth="1"/>
    <col min="13559" max="13559" width="34.140625" customWidth="1"/>
    <col min="13560" max="13571" width="0" hidden="1" customWidth="1"/>
    <col min="13572" max="13574" width="15.28515625" customWidth="1"/>
    <col min="13575" max="13575" width="13.7109375" customWidth="1"/>
    <col min="13576" max="13576" width="10.5703125" customWidth="1"/>
    <col min="13577" max="13578" width="14.140625" customWidth="1"/>
    <col min="13581" max="13581" width="11.28515625" customWidth="1"/>
    <col min="13813" max="13813" width="10.85546875" customWidth="1"/>
    <col min="13815" max="13815" width="34.140625" customWidth="1"/>
    <col min="13816" max="13827" width="0" hidden="1" customWidth="1"/>
    <col min="13828" max="13830" width="15.28515625" customWidth="1"/>
    <col min="13831" max="13831" width="13.7109375" customWidth="1"/>
    <col min="13832" max="13832" width="10.5703125" customWidth="1"/>
    <col min="13833" max="13834" width="14.140625" customWidth="1"/>
    <col min="13837" max="13837" width="11.28515625" customWidth="1"/>
    <col min="14069" max="14069" width="10.85546875" customWidth="1"/>
    <col min="14071" max="14071" width="34.140625" customWidth="1"/>
    <col min="14072" max="14083" width="0" hidden="1" customWidth="1"/>
    <col min="14084" max="14086" width="15.28515625" customWidth="1"/>
    <col min="14087" max="14087" width="13.7109375" customWidth="1"/>
    <col min="14088" max="14088" width="10.5703125" customWidth="1"/>
    <col min="14089" max="14090" width="14.140625" customWidth="1"/>
    <col min="14093" max="14093" width="11.28515625" customWidth="1"/>
    <col min="14325" max="14325" width="10.85546875" customWidth="1"/>
    <col min="14327" max="14327" width="34.140625" customWidth="1"/>
    <col min="14328" max="14339" width="0" hidden="1" customWidth="1"/>
    <col min="14340" max="14342" width="15.28515625" customWidth="1"/>
    <col min="14343" max="14343" width="13.7109375" customWidth="1"/>
    <col min="14344" max="14344" width="10.5703125" customWidth="1"/>
    <col min="14345" max="14346" width="14.140625" customWidth="1"/>
    <col min="14349" max="14349" width="11.28515625" customWidth="1"/>
    <col min="14581" max="14581" width="10.85546875" customWidth="1"/>
    <col min="14583" max="14583" width="34.140625" customWidth="1"/>
    <col min="14584" max="14595" width="0" hidden="1" customWidth="1"/>
    <col min="14596" max="14598" width="15.28515625" customWidth="1"/>
    <col min="14599" max="14599" width="13.7109375" customWidth="1"/>
    <col min="14600" max="14600" width="10.5703125" customWidth="1"/>
    <col min="14601" max="14602" width="14.140625" customWidth="1"/>
    <col min="14605" max="14605" width="11.28515625" customWidth="1"/>
    <col min="14837" max="14837" width="10.85546875" customWidth="1"/>
    <col min="14839" max="14839" width="34.140625" customWidth="1"/>
    <col min="14840" max="14851" width="0" hidden="1" customWidth="1"/>
    <col min="14852" max="14854" width="15.28515625" customWidth="1"/>
    <col min="14855" max="14855" width="13.7109375" customWidth="1"/>
    <col min="14856" max="14856" width="10.5703125" customWidth="1"/>
    <col min="14857" max="14858" width="14.140625" customWidth="1"/>
    <col min="14861" max="14861" width="11.28515625" customWidth="1"/>
    <col min="15093" max="15093" width="10.85546875" customWidth="1"/>
    <col min="15095" max="15095" width="34.140625" customWidth="1"/>
    <col min="15096" max="15107" width="0" hidden="1" customWidth="1"/>
    <col min="15108" max="15110" width="15.28515625" customWidth="1"/>
    <col min="15111" max="15111" width="13.7109375" customWidth="1"/>
    <col min="15112" max="15112" width="10.5703125" customWidth="1"/>
    <col min="15113" max="15114" width="14.140625" customWidth="1"/>
    <col min="15117" max="15117" width="11.28515625" customWidth="1"/>
    <col min="15349" max="15349" width="10.85546875" customWidth="1"/>
    <col min="15351" max="15351" width="34.140625" customWidth="1"/>
    <col min="15352" max="15363" width="0" hidden="1" customWidth="1"/>
    <col min="15364" max="15366" width="15.28515625" customWidth="1"/>
    <col min="15367" max="15367" width="13.7109375" customWidth="1"/>
    <col min="15368" max="15368" width="10.5703125" customWidth="1"/>
    <col min="15369" max="15370" width="14.140625" customWidth="1"/>
    <col min="15373" max="15373" width="11.28515625" customWidth="1"/>
    <col min="15605" max="15605" width="10.85546875" customWidth="1"/>
    <col min="15607" max="15607" width="34.140625" customWidth="1"/>
    <col min="15608" max="15619" width="0" hidden="1" customWidth="1"/>
    <col min="15620" max="15622" width="15.28515625" customWidth="1"/>
    <col min="15623" max="15623" width="13.7109375" customWidth="1"/>
    <col min="15624" max="15624" width="10.5703125" customWidth="1"/>
    <col min="15625" max="15626" width="14.140625" customWidth="1"/>
    <col min="15629" max="15629" width="11.28515625" customWidth="1"/>
    <col min="15861" max="15861" width="10.85546875" customWidth="1"/>
    <col min="15863" max="15863" width="34.140625" customWidth="1"/>
    <col min="15864" max="15875" width="0" hidden="1" customWidth="1"/>
    <col min="15876" max="15878" width="15.28515625" customWidth="1"/>
    <col min="15879" max="15879" width="13.7109375" customWidth="1"/>
    <col min="15880" max="15880" width="10.5703125" customWidth="1"/>
    <col min="15881" max="15882" width="14.140625" customWidth="1"/>
    <col min="15885" max="15885" width="11.28515625" customWidth="1"/>
    <col min="16117" max="16117" width="10.85546875" customWidth="1"/>
    <col min="16119" max="16119" width="34.140625" customWidth="1"/>
    <col min="16120" max="16131" width="0" hidden="1" customWidth="1"/>
    <col min="16132" max="16134" width="15.28515625" customWidth="1"/>
    <col min="16135" max="16135" width="13.7109375" customWidth="1"/>
    <col min="16136" max="16136" width="10.5703125" customWidth="1"/>
    <col min="16137" max="16138" width="14.140625" customWidth="1"/>
    <col min="16141" max="16141" width="11.28515625" customWidth="1"/>
  </cols>
  <sheetData>
    <row r="1" spans="1:22" ht="15.75" thickBot="1" x14ac:dyDescent="0.3">
      <c r="A1" s="684" t="s">
        <v>296</v>
      </c>
      <c r="B1" s="684"/>
      <c r="C1" s="684"/>
    </row>
    <row r="2" spans="1:22" ht="13.5" customHeight="1" thickTop="1" x14ac:dyDescent="0.25">
      <c r="A2" s="628" t="s">
        <v>111</v>
      </c>
      <c r="B2" s="685" t="s">
        <v>1</v>
      </c>
      <c r="C2" s="632" t="s">
        <v>112</v>
      </c>
      <c r="D2" s="580" t="s">
        <v>3</v>
      </c>
      <c r="E2" s="580" t="s">
        <v>4</v>
      </c>
      <c r="F2" s="580" t="s">
        <v>5</v>
      </c>
      <c r="G2" s="689" t="s">
        <v>276</v>
      </c>
      <c r="H2" s="586" t="s">
        <v>7</v>
      </c>
      <c r="I2" s="588" t="s">
        <v>6</v>
      </c>
      <c r="J2" s="590" t="s">
        <v>8</v>
      </c>
      <c r="M2" s="423"/>
      <c r="N2" s="423"/>
      <c r="O2" s="423"/>
      <c r="P2" s="423"/>
      <c r="Q2" s="423"/>
      <c r="R2" s="423"/>
      <c r="S2" s="423"/>
      <c r="T2" s="423"/>
      <c r="U2" s="423"/>
      <c r="V2" s="423"/>
    </row>
    <row r="3" spans="1:22" ht="30" customHeight="1" thickBot="1" x14ac:dyDescent="0.3">
      <c r="A3" s="629"/>
      <c r="B3" s="686"/>
      <c r="C3" s="633"/>
      <c r="D3" s="581"/>
      <c r="E3" s="581"/>
      <c r="F3" s="581"/>
      <c r="G3" s="690"/>
      <c r="H3" s="587"/>
      <c r="I3" s="589"/>
      <c r="J3" s="591"/>
      <c r="M3" s="423"/>
      <c r="N3" s="423"/>
      <c r="O3" s="423"/>
      <c r="P3" s="423"/>
      <c r="Q3" s="423"/>
      <c r="R3" s="423"/>
      <c r="S3" s="423"/>
      <c r="T3" s="423"/>
      <c r="U3" s="423"/>
      <c r="V3" s="423"/>
    </row>
    <row r="4" spans="1:22" ht="16.5" thickTop="1" thickBot="1" x14ac:dyDescent="0.3">
      <c r="A4" s="265" t="s">
        <v>114</v>
      </c>
      <c r="B4" s="691" t="s">
        <v>297</v>
      </c>
      <c r="C4" s="691"/>
      <c r="D4" s="425">
        <v>23813.83</v>
      </c>
      <c r="E4" s="425">
        <v>0</v>
      </c>
      <c r="F4" s="424">
        <v>16560</v>
      </c>
      <c r="G4" s="424">
        <v>13000</v>
      </c>
      <c r="H4" s="425">
        <v>1.233221078594128</v>
      </c>
      <c r="I4" s="424">
        <v>0</v>
      </c>
      <c r="J4" s="426">
        <v>0</v>
      </c>
    </row>
    <row r="5" spans="1:22" x14ac:dyDescent="0.25">
      <c r="A5" s="636"/>
      <c r="B5" s="687"/>
      <c r="C5" s="118" t="s">
        <v>298</v>
      </c>
      <c r="D5" s="61"/>
      <c r="E5" s="61"/>
      <c r="F5" s="62">
        <v>16560</v>
      </c>
      <c r="G5" s="92"/>
      <c r="H5" s="119">
        <v>0</v>
      </c>
      <c r="I5" s="92"/>
      <c r="J5" s="104"/>
    </row>
    <row r="6" spans="1:22" ht="15.75" thickBot="1" x14ac:dyDescent="0.3">
      <c r="A6" s="637"/>
      <c r="B6" s="692"/>
      <c r="C6" s="118" t="s">
        <v>299</v>
      </c>
      <c r="D6" s="61"/>
      <c r="E6" s="61"/>
      <c r="F6" s="62"/>
      <c r="G6" s="92">
        <v>13000</v>
      </c>
      <c r="H6" s="119">
        <v>0</v>
      </c>
      <c r="I6" s="92"/>
      <c r="J6" s="104"/>
    </row>
    <row r="7" spans="1:22" ht="15.75" hidden="1" thickBot="1" x14ac:dyDescent="0.3">
      <c r="A7" s="637"/>
      <c r="B7" s="692"/>
      <c r="C7" s="118"/>
      <c r="D7" s="61"/>
      <c r="E7" s="61"/>
      <c r="F7" s="62"/>
      <c r="G7" s="92"/>
      <c r="H7" s="119">
        <v>0</v>
      </c>
      <c r="I7" s="92"/>
      <c r="J7" s="104"/>
    </row>
    <row r="8" spans="1:22" ht="15.75" hidden="1" thickBot="1" x14ac:dyDescent="0.3">
      <c r="A8" s="638"/>
      <c r="B8" s="688"/>
      <c r="C8" s="118"/>
      <c r="D8" s="61"/>
      <c r="E8" s="61"/>
      <c r="F8" s="62"/>
      <c r="G8" s="92"/>
      <c r="H8" s="119">
        <v>0</v>
      </c>
      <c r="I8" s="119"/>
      <c r="J8" s="419"/>
    </row>
    <row r="9" spans="1:22" ht="15.75" thickBot="1" x14ac:dyDescent="0.3">
      <c r="A9" s="195" t="s">
        <v>136</v>
      </c>
      <c r="B9" s="693" t="s">
        <v>300</v>
      </c>
      <c r="C9" s="693"/>
      <c r="D9" s="109">
        <v>12513.86</v>
      </c>
      <c r="E9" s="109">
        <v>14947.44</v>
      </c>
      <c r="F9" s="108"/>
      <c r="G9" s="108">
        <v>0</v>
      </c>
      <c r="H9" s="109">
        <v>0</v>
      </c>
      <c r="I9" s="108">
        <v>0</v>
      </c>
      <c r="J9" s="112">
        <v>0</v>
      </c>
    </row>
    <row r="10" spans="1:22" ht="15.75" thickBot="1" x14ac:dyDescent="0.3">
      <c r="A10" s="427"/>
      <c r="B10" s="687"/>
      <c r="C10" s="73" t="s">
        <v>301</v>
      </c>
      <c r="D10" s="25"/>
      <c r="E10" s="25"/>
      <c r="F10" s="26"/>
      <c r="G10" s="74"/>
      <c r="H10" s="155">
        <v>0</v>
      </c>
      <c r="I10" s="74"/>
      <c r="J10" s="428"/>
    </row>
    <row r="11" spans="1:22" ht="15.75" hidden="1" thickBot="1" x14ac:dyDescent="0.3">
      <c r="A11" s="427"/>
      <c r="B11" s="688"/>
      <c r="C11" s="215" t="s">
        <v>302</v>
      </c>
      <c r="D11" s="115"/>
      <c r="E11" s="115"/>
      <c r="F11" s="116"/>
      <c r="G11" s="92"/>
      <c r="H11" s="119">
        <v>0</v>
      </c>
      <c r="I11" s="92"/>
      <c r="J11" s="104"/>
    </row>
    <row r="12" spans="1:22" ht="15.75" thickBot="1" x14ac:dyDescent="0.3">
      <c r="A12" s="195" t="s">
        <v>146</v>
      </c>
      <c r="B12" s="693" t="s">
        <v>303</v>
      </c>
      <c r="C12" s="693"/>
      <c r="D12" s="109">
        <v>904828.37</v>
      </c>
      <c r="E12" s="109">
        <v>1191812.5499999998</v>
      </c>
      <c r="F12" s="108">
        <v>1949425</v>
      </c>
      <c r="G12" s="108">
        <v>935913</v>
      </c>
      <c r="H12" s="109">
        <v>2.2200484599081398</v>
      </c>
      <c r="I12" s="108">
        <v>0</v>
      </c>
      <c r="J12" s="112">
        <v>0</v>
      </c>
    </row>
    <row r="13" spans="1:22" x14ac:dyDescent="0.25">
      <c r="A13" s="637"/>
      <c r="B13" s="694"/>
      <c r="C13" s="118" t="s">
        <v>304</v>
      </c>
      <c r="D13" s="61"/>
      <c r="E13" s="61"/>
      <c r="F13" s="62"/>
      <c r="G13" s="92">
        <v>20000</v>
      </c>
      <c r="H13" s="119">
        <v>0</v>
      </c>
      <c r="I13" s="92"/>
      <c r="J13" s="104"/>
    </row>
    <row r="14" spans="1:22" hidden="1" x14ac:dyDescent="0.25">
      <c r="A14" s="637"/>
      <c r="B14" s="694"/>
      <c r="C14" s="118" t="s">
        <v>305</v>
      </c>
      <c r="D14" s="61"/>
      <c r="E14" s="61"/>
      <c r="F14" s="62"/>
      <c r="G14" s="92"/>
      <c r="H14" s="119">
        <v>0</v>
      </c>
      <c r="I14" s="92"/>
      <c r="J14" s="104"/>
    </row>
    <row r="15" spans="1:22" hidden="1" x14ac:dyDescent="0.25">
      <c r="A15" s="637"/>
      <c r="B15" s="694"/>
      <c r="C15" s="75" t="s">
        <v>306</v>
      </c>
      <c r="D15" s="61"/>
      <c r="E15" s="61"/>
      <c r="F15" s="62"/>
      <c r="G15" s="92"/>
      <c r="H15" s="119">
        <v>0</v>
      </c>
      <c r="I15" s="92"/>
      <c r="J15" s="104"/>
    </row>
    <row r="16" spans="1:22" hidden="1" x14ac:dyDescent="0.25">
      <c r="A16" s="637"/>
      <c r="B16" s="694"/>
      <c r="C16" s="78" t="s">
        <v>307</v>
      </c>
      <c r="D16" s="61"/>
      <c r="E16" s="61"/>
      <c r="F16" s="62"/>
      <c r="G16" s="92"/>
      <c r="H16" s="119">
        <v>0</v>
      </c>
      <c r="I16" s="92"/>
      <c r="J16" s="104"/>
    </row>
    <row r="17" spans="1:14" hidden="1" x14ac:dyDescent="0.25">
      <c r="A17" s="637"/>
      <c r="B17" s="694"/>
      <c r="C17" s="78" t="s">
        <v>308</v>
      </c>
      <c r="D17" s="119"/>
      <c r="E17" s="119"/>
      <c r="F17" s="92"/>
      <c r="G17" s="92"/>
      <c r="H17" s="119">
        <v>0</v>
      </c>
      <c r="I17" s="92"/>
      <c r="J17" s="104"/>
    </row>
    <row r="18" spans="1:14" hidden="1" x14ac:dyDescent="0.25">
      <c r="A18" s="637"/>
      <c r="B18" s="694"/>
      <c r="C18" s="78" t="s">
        <v>309</v>
      </c>
      <c r="D18" s="61"/>
      <c r="E18" s="61"/>
      <c r="F18" s="62"/>
      <c r="G18" s="92"/>
      <c r="H18" s="119">
        <v>0</v>
      </c>
      <c r="I18" s="92"/>
      <c r="J18" s="104"/>
    </row>
    <row r="19" spans="1:14" x14ac:dyDescent="0.25">
      <c r="A19" s="637"/>
      <c r="B19" s="694"/>
      <c r="C19" s="75" t="s">
        <v>310</v>
      </c>
      <c r="D19" s="61"/>
      <c r="E19" s="61"/>
      <c r="F19" s="62"/>
      <c r="G19" s="92">
        <v>37833</v>
      </c>
      <c r="H19" s="119">
        <v>0</v>
      </c>
      <c r="I19" s="92"/>
      <c r="J19" s="104"/>
    </row>
    <row r="20" spans="1:14" ht="15.75" thickBot="1" x14ac:dyDescent="0.3">
      <c r="A20" s="637"/>
      <c r="B20" s="694"/>
      <c r="C20" s="75" t="s">
        <v>311</v>
      </c>
      <c r="D20" s="61"/>
      <c r="E20" s="61"/>
      <c r="F20" s="62"/>
      <c r="G20" s="92">
        <v>878080</v>
      </c>
      <c r="H20" s="119">
        <v>0</v>
      </c>
      <c r="I20" s="92"/>
      <c r="J20" s="104"/>
      <c r="N20" s="181"/>
    </row>
    <row r="21" spans="1:14" ht="15.75" hidden="1" thickBot="1" x14ac:dyDescent="0.3">
      <c r="A21" s="637"/>
      <c r="B21" s="694"/>
      <c r="C21" s="75" t="s">
        <v>312</v>
      </c>
      <c r="D21" s="61"/>
      <c r="E21" s="61"/>
      <c r="F21" s="62"/>
      <c r="G21" s="92"/>
      <c r="H21" s="119">
        <v>0</v>
      </c>
      <c r="I21" s="92"/>
      <c r="J21" s="104"/>
    </row>
    <row r="22" spans="1:14" ht="15.75" hidden="1" thickBot="1" x14ac:dyDescent="0.3">
      <c r="A22" s="637"/>
      <c r="B22" s="694"/>
      <c r="C22" s="75" t="s">
        <v>313</v>
      </c>
      <c r="D22" s="61"/>
      <c r="E22" s="61"/>
      <c r="F22" s="62"/>
      <c r="G22" s="92"/>
      <c r="H22" s="119">
        <v>0</v>
      </c>
      <c r="I22" s="92"/>
      <c r="J22" s="104"/>
    </row>
    <row r="23" spans="1:14" ht="15.75" hidden="1" thickBot="1" x14ac:dyDescent="0.3">
      <c r="A23" s="637"/>
      <c r="B23" s="694"/>
      <c r="C23" s="75" t="s">
        <v>314</v>
      </c>
      <c r="D23" s="32"/>
      <c r="E23" s="32"/>
      <c r="F23" s="33"/>
      <c r="G23" s="33"/>
      <c r="H23" s="119">
        <v>0</v>
      </c>
      <c r="I23" s="76"/>
      <c r="J23" s="105"/>
    </row>
    <row r="24" spans="1:14" ht="15.75" hidden="1" thickBot="1" x14ac:dyDescent="0.3">
      <c r="A24" s="637"/>
      <c r="B24" s="694"/>
      <c r="C24" s="75" t="s">
        <v>315</v>
      </c>
      <c r="D24" s="32"/>
      <c r="E24" s="32"/>
      <c r="F24" s="33"/>
      <c r="G24" s="76"/>
      <c r="H24" s="119">
        <v>0</v>
      </c>
      <c r="I24" s="76"/>
      <c r="J24" s="105"/>
    </row>
    <row r="25" spans="1:14" ht="15.75" hidden="1" thickBot="1" x14ac:dyDescent="0.3">
      <c r="A25" s="637"/>
      <c r="B25" s="694"/>
      <c r="C25" s="75" t="s">
        <v>316</v>
      </c>
      <c r="D25" s="32"/>
      <c r="E25" s="32"/>
      <c r="F25" s="33"/>
      <c r="G25" s="76"/>
      <c r="H25" s="156">
        <v>0</v>
      </c>
      <c r="I25" s="76"/>
      <c r="J25" s="105"/>
    </row>
    <row r="26" spans="1:14" ht="15.75" hidden="1" thickBot="1" x14ac:dyDescent="0.3">
      <c r="A26" s="637"/>
      <c r="B26" s="694"/>
      <c r="C26" s="75" t="s">
        <v>317</v>
      </c>
      <c r="D26" s="32"/>
      <c r="E26" s="32"/>
      <c r="F26" s="33"/>
      <c r="G26" s="76"/>
      <c r="H26" s="156">
        <v>0</v>
      </c>
      <c r="I26" s="92"/>
      <c r="J26" s="104"/>
    </row>
    <row r="27" spans="1:14" ht="15.75" hidden="1" thickBot="1" x14ac:dyDescent="0.3">
      <c r="A27" s="637"/>
      <c r="B27" s="694"/>
      <c r="C27" s="75" t="s">
        <v>318</v>
      </c>
      <c r="D27" s="32"/>
      <c r="E27" s="32"/>
      <c r="F27" s="33"/>
      <c r="G27" s="76"/>
      <c r="H27" s="156">
        <v>0</v>
      </c>
      <c r="I27" s="92"/>
      <c r="J27" s="104"/>
    </row>
    <row r="28" spans="1:14" ht="15.75" hidden="1" thickBot="1" x14ac:dyDescent="0.3">
      <c r="A28" s="637"/>
      <c r="B28" s="694"/>
      <c r="C28" s="75" t="s">
        <v>315</v>
      </c>
      <c r="D28" s="32"/>
      <c r="E28" s="32"/>
      <c r="F28" s="33"/>
      <c r="G28" s="76"/>
      <c r="H28" s="156">
        <v>0</v>
      </c>
      <c r="I28" s="92"/>
      <c r="J28" s="104"/>
    </row>
    <row r="29" spans="1:14" ht="15.75" hidden="1" thickBot="1" x14ac:dyDescent="0.3">
      <c r="A29" s="638"/>
      <c r="B29" s="695"/>
      <c r="C29" s="215" t="s">
        <v>319</v>
      </c>
      <c r="D29" s="115"/>
      <c r="E29" s="115"/>
      <c r="F29" s="116"/>
      <c r="G29" s="92"/>
      <c r="H29" s="119">
        <v>0</v>
      </c>
      <c r="I29" s="92"/>
      <c r="J29" s="104"/>
    </row>
    <row r="30" spans="1:14" ht="15.75" thickBot="1" x14ac:dyDescent="0.3">
      <c r="A30" s="429" t="s">
        <v>150</v>
      </c>
      <c r="B30" s="594" t="s">
        <v>320</v>
      </c>
      <c r="C30" s="595"/>
      <c r="D30" s="109">
        <v>405936.13</v>
      </c>
      <c r="E30" s="109">
        <v>500251.95999999996</v>
      </c>
      <c r="F30" s="108">
        <v>637934</v>
      </c>
      <c r="G30" s="108">
        <v>880999</v>
      </c>
      <c r="H30" s="109">
        <v>2.514354310939563</v>
      </c>
      <c r="I30" s="108">
        <v>0</v>
      </c>
      <c r="J30" s="112">
        <v>0</v>
      </c>
    </row>
    <row r="31" spans="1:14" hidden="1" x14ac:dyDescent="0.25">
      <c r="A31" s="427"/>
      <c r="B31" s="430"/>
      <c r="C31" s="75" t="s">
        <v>321</v>
      </c>
      <c r="D31" s="61"/>
      <c r="E31" s="61"/>
      <c r="F31" s="62"/>
      <c r="G31" s="92"/>
      <c r="H31" s="119">
        <v>0</v>
      </c>
      <c r="I31" s="92"/>
      <c r="J31" s="104"/>
    </row>
    <row r="32" spans="1:14" hidden="1" x14ac:dyDescent="0.25">
      <c r="A32" s="427"/>
      <c r="B32" s="430"/>
      <c r="C32" s="75" t="s">
        <v>322</v>
      </c>
      <c r="D32" s="61"/>
      <c r="E32" s="61"/>
      <c r="F32" s="62"/>
      <c r="G32" s="92"/>
      <c r="H32" s="119">
        <v>0</v>
      </c>
      <c r="I32" s="92"/>
      <c r="J32" s="104"/>
    </row>
    <row r="33" spans="1:14" hidden="1" x14ac:dyDescent="0.25">
      <c r="A33" s="427"/>
      <c r="B33" s="430"/>
      <c r="C33" s="75" t="s">
        <v>323</v>
      </c>
      <c r="D33" s="61"/>
      <c r="E33" s="61"/>
      <c r="F33" s="62"/>
      <c r="G33" s="92"/>
      <c r="H33" s="119">
        <v>0</v>
      </c>
      <c r="I33" s="92"/>
      <c r="J33" s="104"/>
      <c r="L33" s="181"/>
    </row>
    <row r="34" spans="1:14" hidden="1" x14ac:dyDescent="0.25">
      <c r="A34" s="427"/>
      <c r="B34" s="430"/>
      <c r="C34" s="75" t="s">
        <v>324</v>
      </c>
      <c r="D34" s="61"/>
      <c r="E34" s="61"/>
      <c r="F34" s="62"/>
      <c r="G34" s="92"/>
      <c r="H34" s="119">
        <v>0</v>
      </c>
      <c r="I34" s="92"/>
      <c r="J34" s="104"/>
    </row>
    <row r="35" spans="1:14" hidden="1" x14ac:dyDescent="0.25">
      <c r="A35" s="427"/>
      <c r="B35" s="430"/>
      <c r="C35" s="75" t="s">
        <v>325</v>
      </c>
      <c r="D35" s="61"/>
      <c r="E35" s="61"/>
      <c r="F35" s="62"/>
      <c r="G35" s="92"/>
      <c r="H35" s="119">
        <v>0</v>
      </c>
      <c r="I35" s="92"/>
      <c r="J35" s="104"/>
      <c r="L35" s="181"/>
    </row>
    <row r="36" spans="1:14" hidden="1" x14ac:dyDescent="0.25">
      <c r="A36" s="427"/>
      <c r="B36" s="430"/>
      <c r="C36" s="75" t="s">
        <v>107</v>
      </c>
      <c r="D36" s="61"/>
      <c r="E36" s="61"/>
      <c r="F36" s="62"/>
      <c r="G36" s="92"/>
      <c r="H36" s="119">
        <v>0</v>
      </c>
      <c r="I36" s="92"/>
      <c r="J36" s="104"/>
    </row>
    <row r="37" spans="1:14" x14ac:dyDescent="0.25">
      <c r="A37" s="637"/>
      <c r="B37" s="692"/>
      <c r="C37" s="75" t="s">
        <v>326</v>
      </c>
      <c r="D37" s="61"/>
      <c r="E37" s="61"/>
      <c r="F37" s="62"/>
      <c r="G37" s="92">
        <v>254461</v>
      </c>
      <c r="H37" s="119">
        <v>0</v>
      </c>
      <c r="I37" s="92"/>
      <c r="J37" s="104"/>
    </row>
    <row r="38" spans="1:14" x14ac:dyDescent="0.25">
      <c r="A38" s="637"/>
      <c r="B38" s="692"/>
      <c r="C38" s="75" t="s">
        <v>327</v>
      </c>
      <c r="D38" s="61"/>
      <c r="E38" s="61"/>
      <c r="F38" s="62"/>
      <c r="G38" s="92">
        <v>53438</v>
      </c>
      <c r="H38" s="119">
        <v>0</v>
      </c>
      <c r="I38" s="92"/>
      <c r="J38" s="104"/>
    </row>
    <row r="39" spans="1:14" ht="12.75" customHeight="1" x14ac:dyDescent="0.25">
      <c r="A39" s="637"/>
      <c r="B39" s="692"/>
      <c r="C39" s="75" t="s">
        <v>291</v>
      </c>
      <c r="D39" s="61"/>
      <c r="E39" s="61"/>
      <c r="F39" s="62"/>
      <c r="G39" s="92">
        <v>568100</v>
      </c>
      <c r="H39" s="119">
        <v>0</v>
      </c>
      <c r="I39" s="92"/>
      <c r="J39" s="104"/>
      <c r="L39" s="181"/>
    </row>
    <row r="40" spans="1:14" ht="12.75" customHeight="1" thickBot="1" x14ac:dyDescent="0.3">
      <c r="A40" s="637"/>
      <c r="B40" s="692"/>
      <c r="C40" s="75" t="s">
        <v>328</v>
      </c>
      <c r="D40" s="61"/>
      <c r="E40" s="61"/>
      <c r="F40" s="62"/>
      <c r="G40" s="92">
        <v>5000</v>
      </c>
      <c r="H40" s="119">
        <v>0</v>
      </c>
      <c r="I40" s="92"/>
      <c r="J40" s="104"/>
    </row>
    <row r="41" spans="1:14" ht="12.75" hidden="1" customHeight="1" x14ac:dyDescent="0.3">
      <c r="A41" s="637"/>
      <c r="B41" s="692"/>
      <c r="C41" s="75" t="s">
        <v>329</v>
      </c>
      <c r="D41" s="61"/>
      <c r="E41" s="61"/>
      <c r="F41" s="62"/>
      <c r="G41" s="92"/>
      <c r="H41" s="119">
        <v>0</v>
      </c>
      <c r="I41" s="92"/>
      <c r="J41" s="104"/>
      <c r="N41" s="181"/>
    </row>
    <row r="42" spans="1:14" ht="12.75" hidden="1" customHeight="1" x14ac:dyDescent="0.3">
      <c r="A42" s="637"/>
      <c r="B42" s="692"/>
      <c r="C42" s="75" t="s">
        <v>330</v>
      </c>
      <c r="D42" s="61"/>
      <c r="E42" s="61"/>
      <c r="F42" s="62"/>
      <c r="G42" s="92"/>
      <c r="H42" s="119">
        <v>0</v>
      </c>
      <c r="I42" s="92"/>
      <c r="J42" s="104"/>
    </row>
    <row r="43" spans="1:14" ht="12.75" hidden="1" customHeight="1" x14ac:dyDescent="0.3">
      <c r="A43" s="637"/>
      <c r="B43" s="692"/>
      <c r="C43" s="75" t="s">
        <v>331</v>
      </c>
      <c r="D43" s="61"/>
      <c r="E43" s="61"/>
      <c r="F43" s="62"/>
      <c r="G43" s="92"/>
      <c r="H43" s="119">
        <v>0</v>
      </c>
      <c r="I43" s="92"/>
      <c r="J43" s="104"/>
    </row>
    <row r="44" spans="1:14" ht="12.75" hidden="1" customHeight="1" x14ac:dyDescent="0.3">
      <c r="A44" s="637"/>
      <c r="B44" s="692"/>
      <c r="C44" s="75" t="s">
        <v>332</v>
      </c>
      <c r="D44" s="61"/>
      <c r="E44" s="61"/>
      <c r="F44" s="62"/>
      <c r="G44" s="92"/>
      <c r="H44" s="119">
        <v>0</v>
      </c>
      <c r="I44" s="92"/>
      <c r="J44" s="104"/>
    </row>
    <row r="45" spans="1:14" ht="12.75" hidden="1" customHeight="1" x14ac:dyDescent="0.3">
      <c r="A45" s="637"/>
      <c r="B45" s="692"/>
      <c r="C45" s="75" t="s">
        <v>333</v>
      </c>
      <c r="D45" s="61"/>
      <c r="E45" s="61"/>
      <c r="F45" s="62"/>
      <c r="G45" s="92"/>
      <c r="H45" s="119">
        <v>0</v>
      </c>
      <c r="I45" s="92"/>
      <c r="J45" s="104"/>
    </row>
    <row r="46" spans="1:14" ht="12.75" hidden="1" customHeight="1" x14ac:dyDescent="0.3">
      <c r="A46" s="637"/>
      <c r="B46" s="692"/>
      <c r="C46" s="75" t="s">
        <v>334</v>
      </c>
      <c r="D46" s="61"/>
      <c r="E46" s="61"/>
      <c r="F46" s="62"/>
      <c r="G46" s="92"/>
      <c r="H46" s="119">
        <v>0</v>
      </c>
      <c r="I46" s="92"/>
      <c r="J46" s="104"/>
    </row>
    <row r="47" spans="1:14" ht="12.75" hidden="1" customHeight="1" x14ac:dyDescent="0.3">
      <c r="A47" s="637"/>
      <c r="B47" s="692"/>
      <c r="C47" s="75" t="s">
        <v>335</v>
      </c>
      <c r="D47" s="61"/>
      <c r="E47" s="61"/>
      <c r="F47" s="62"/>
      <c r="G47" s="92"/>
      <c r="H47" s="119">
        <v>0</v>
      </c>
      <c r="I47" s="92"/>
      <c r="J47" s="104"/>
    </row>
    <row r="48" spans="1:14" ht="12.75" hidden="1" customHeight="1" x14ac:dyDescent="0.3">
      <c r="A48" s="637"/>
      <c r="B48" s="692"/>
      <c r="C48" s="75" t="s">
        <v>336</v>
      </c>
      <c r="D48" s="119"/>
      <c r="E48" s="119"/>
      <c r="F48" s="92"/>
      <c r="G48" s="92"/>
      <c r="H48" s="119">
        <v>0</v>
      </c>
      <c r="I48" s="92"/>
      <c r="J48" s="104"/>
    </row>
    <row r="49" spans="1:10" ht="15.75" hidden="1" thickBot="1" x14ac:dyDescent="0.3">
      <c r="A49" s="637"/>
      <c r="B49" s="692"/>
      <c r="C49" s="75" t="s">
        <v>329</v>
      </c>
      <c r="D49" s="119"/>
      <c r="E49" s="119"/>
      <c r="F49" s="92"/>
      <c r="G49" s="92"/>
      <c r="H49" s="119">
        <v>0</v>
      </c>
      <c r="I49" s="92"/>
      <c r="J49" s="104"/>
    </row>
    <row r="50" spans="1:10" ht="15.75" hidden="1" thickBot="1" x14ac:dyDescent="0.3">
      <c r="A50" s="427"/>
      <c r="B50" s="430"/>
      <c r="C50" s="75"/>
      <c r="D50" s="308"/>
      <c r="E50" s="308"/>
      <c r="F50" s="233"/>
      <c r="G50" s="92"/>
      <c r="H50" s="119">
        <v>0</v>
      </c>
      <c r="I50" s="92"/>
      <c r="J50" s="104"/>
    </row>
    <row r="51" spans="1:10" ht="15.75" thickBot="1" x14ac:dyDescent="0.3">
      <c r="A51" s="431" t="s">
        <v>172</v>
      </c>
      <c r="B51" s="594" t="s">
        <v>337</v>
      </c>
      <c r="C51" s="595"/>
      <c r="D51" s="109">
        <v>215644.72</v>
      </c>
      <c r="E51" s="109">
        <v>36876</v>
      </c>
      <c r="F51" s="108">
        <v>19548</v>
      </c>
      <c r="G51" s="108">
        <v>0</v>
      </c>
      <c r="H51" s="109">
        <v>0</v>
      </c>
      <c r="I51" s="108">
        <v>0</v>
      </c>
      <c r="J51" s="112">
        <v>0</v>
      </c>
    </row>
    <row r="52" spans="1:10" ht="15.75" thickBot="1" x14ac:dyDescent="0.3">
      <c r="A52" s="432"/>
      <c r="B52" s="433"/>
      <c r="C52" s="73"/>
      <c r="D52" s="61"/>
      <c r="E52" s="61"/>
      <c r="F52" s="62"/>
      <c r="G52" s="92"/>
      <c r="H52" s="119">
        <v>0</v>
      </c>
      <c r="I52" s="92"/>
      <c r="J52" s="104"/>
    </row>
    <row r="53" spans="1:10" ht="15.75" hidden="1" thickBot="1" x14ac:dyDescent="0.3">
      <c r="A53" s="427"/>
      <c r="B53" s="430"/>
      <c r="C53" s="118" t="s">
        <v>338</v>
      </c>
      <c r="D53" s="61"/>
      <c r="E53" s="61"/>
      <c r="F53" s="62"/>
      <c r="G53" s="92"/>
      <c r="H53" s="119">
        <v>0</v>
      </c>
      <c r="I53" s="92"/>
      <c r="J53" s="104"/>
    </row>
    <row r="54" spans="1:10" ht="15.75" hidden="1" thickBot="1" x14ac:dyDescent="0.3">
      <c r="A54" s="427"/>
      <c r="B54" s="430"/>
      <c r="C54" s="75" t="s">
        <v>93</v>
      </c>
      <c r="D54" s="61"/>
      <c r="E54" s="61"/>
      <c r="F54" s="62"/>
      <c r="G54" s="92"/>
      <c r="H54" s="119">
        <v>0</v>
      </c>
      <c r="I54" s="92"/>
      <c r="J54" s="104"/>
    </row>
    <row r="55" spans="1:10" ht="15.75" hidden="1" thickBot="1" x14ac:dyDescent="0.3">
      <c r="A55" s="427"/>
      <c r="B55" s="430"/>
      <c r="C55" s="75" t="s">
        <v>339</v>
      </c>
      <c r="D55" s="32"/>
      <c r="E55" s="32"/>
      <c r="F55" s="33"/>
      <c r="G55" s="76"/>
      <c r="H55" s="156">
        <v>0</v>
      </c>
      <c r="I55" s="76"/>
      <c r="J55" s="105"/>
    </row>
    <row r="56" spans="1:10" ht="15.75" hidden="1" thickBot="1" x14ac:dyDescent="0.3">
      <c r="A56" s="427"/>
      <c r="B56" s="430"/>
      <c r="C56" s="75" t="s">
        <v>340</v>
      </c>
      <c r="D56" s="32"/>
      <c r="E56" s="32"/>
      <c r="F56" s="33"/>
      <c r="G56" s="76"/>
      <c r="H56" s="156">
        <v>0</v>
      </c>
      <c r="I56" s="76"/>
      <c r="J56" s="105"/>
    </row>
    <row r="57" spans="1:10" ht="15.75" hidden="1" thickBot="1" x14ac:dyDescent="0.3">
      <c r="A57" s="434"/>
      <c r="B57" s="435"/>
      <c r="C57" s="118" t="s">
        <v>341</v>
      </c>
      <c r="D57" s="115"/>
      <c r="E57" s="115"/>
      <c r="F57" s="116"/>
      <c r="G57" s="233"/>
      <c r="H57" s="308">
        <v>0</v>
      </c>
      <c r="I57" s="233"/>
      <c r="J57" s="117"/>
    </row>
    <row r="58" spans="1:10" ht="15.75" hidden="1" thickBot="1" x14ac:dyDescent="0.3">
      <c r="A58" s="436" t="s">
        <v>183</v>
      </c>
      <c r="B58" s="693" t="s">
        <v>342</v>
      </c>
      <c r="C58" s="693"/>
      <c r="D58" s="111"/>
      <c r="E58" s="111"/>
      <c r="F58" s="110"/>
      <c r="G58" s="108"/>
      <c r="H58" s="109">
        <v>0</v>
      </c>
      <c r="I58" s="108"/>
      <c r="J58" s="112"/>
    </row>
    <row r="59" spans="1:10" ht="15.75" hidden="1" thickBot="1" x14ac:dyDescent="0.3">
      <c r="A59" s="427"/>
      <c r="B59" s="430"/>
      <c r="C59" s="114"/>
      <c r="D59" s="115"/>
      <c r="E59" s="115"/>
      <c r="F59" s="116"/>
      <c r="G59" s="233"/>
      <c r="H59" s="308">
        <v>0</v>
      </c>
      <c r="I59" s="233"/>
      <c r="J59" s="117"/>
    </row>
    <row r="60" spans="1:10" ht="15.75" thickBot="1" x14ac:dyDescent="0.3">
      <c r="A60" s="195" t="s">
        <v>185</v>
      </c>
      <c r="B60" s="594" t="s">
        <v>186</v>
      </c>
      <c r="C60" s="595"/>
      <c r="D60" s="109">
        <v>30038.799999999999</v>
      </c>
      <c r="E60" s="109">
        <v>3055</v>
      </c>
      <c r="F60" s="112">
        <v>23579</v>
      </c>
      <c r="G60" s="108">
        <v>15000</v>
      </c>
      <c r="H60" s="109">
        <v>0.11999204212776608</v>
      </c>
      <c r="I60" s="108">
        <v>0</v>
      </c>
      <c r="J60" s="112">
        <v>0</v>
      </c>
    </row>
    <row r="61" spans="1:10" ht="15.75" thickBot="1" x14ac:dyDescent="0.3">
      <c r="A61" s="639"/>
      <c r="B61" s="696"/>
      <c r="C61" s="437" t="s">
        <v>343</v>
      </c>
      <c r="D61" s="201"/>
      <c r="E61" s="201"/>
      <c r="F61" s="201"/>
      <c r="G61" s="23">
        <v>15000</v>
      </c>
      <c r="H61" s="201">
        <v>0</v>
      </c>
      <c r="I61" s="438"/>
      <c r="J61" s="439"/>
    </row>
    <row r="62" spans="1:10" ht="15.75" hidden="1" thickBot="1" x14ac:dyDescent="0.3">
      <c r="A62" s="640"/>
      <c r="B62" s="697"/>
      <c r="C62" s="440" t="s">
        <v>344</v>
      </c>
      <c r="D62" s="275"/>
      <c r="E62" s="275"/>
      <c r="F62" s="142"/>
      <c r="G62" s="142"/>
      <c r="H62" s="275">
        <v>0</v>
      </c>
      <c r="I62" s="441"/>
      <c r="J62" s="442"/>
    </row>
    <row r="63" spans="1:10" ht="15.75" hidden="1" thickBot="1" x14ac:dyDescent="0.3">
      <c r="A63" s="640"/>
      <c r="B63" s="697"/>
      <c r="C63" s="440" t="s">
        <v>345</v>
      </c>
      <c r="D63" s="444"/>
      <c r="E63" s="444"/>
      <c r="F63" s="443"/>
      <c r="G63" s="142"/>
      <c r="H63" s="444">
        <v>0</v>
      </c>
      <c r="I63" s="443"/>
      <c r="J63" s="445"/>
    </row>
    <row r="64" spans="1:10" ht="15.75" hidden="1" thickBot="1" x14ac:dyDescent="0.3">
      <c r="A64" s="640"/>
      <c r="B64" s="697"/>
      <c r="C64" s="440" t="s">
        <v>343</v>
      </c>
      <c r="D64" s="275"/>
      <c r="E64" s="275"/>
      <c r="F64" s="142"/>
      <c r="G64" s="142"/>
      <c r="H64" s="275">
        <v>0</v>
      </c>
      <c r="I64" s="441"/>
      <c r="J64" s="442"/>
    </row>
    <row r="65" spans="1:10" ht="15.75" hidden="1" thickBot="1" x14ac:dyDescent="0.3">
      <c r="A65" s="640"/>
      <c r="B65" s="697"/>
      <c r="C65" s="446" t="s">
        <v>190</v>
      </c>
      <c r="D65" s="448"/>
      <c r="E65" s="448"/>
      <c r="F65" s="447"/>
      <c r="G65" s="449"/>
      <c r="H65" s="205">
        <v>0</v>
      </c>
      <c r="I65" s="447"/>
      <c r="J65" s="450"/>
    </row>
    <row r="66" spans="1:10" ht="15.75" hidden="1" thickBot="1" x14ac:dyDescent="0.3">
      <c r="A66" s="640"/>
      <c r="B66" s="697"/>
      <c r="C66" s="446" t="s">
        <v>191</v>
      </c>
      <c r="D66" s="448"/>
      <c r="E66" s="448"/>
      <c r="F66" s="447"/>
      <c r="G66" s="449"/>
      <c r="H66" s="205">
        <v>0</v>
      </c>
      <c r="I66" s="447"/>
      <c r="J66" s="450"/>
    </row>
    <row r="67" spans="1:10" ht="15.75" hidden="1" thickBot="1" x14ac:dyDescent="0.3">
      <c r="A67" s="641"/>
      <c r="B67" s="698"/>
      <c r="C67" s="77" t="s">
        <v>346</v>
      </c>
      <c r="D67" s="122"/>
      <c r="E67" s="122"/>
      <c r="F67" s="123"/>
      <c r="G67" s="190"/>
      <c r="H67" s="351">
        <v>0</v>
      </c>
      <c r="I67" s="190"/>
      <c r="J67" s="451"/>
    </row>
    <row r="68" spans="1:10" ht="15.75" thickBot="1" x14ac:dyDescent="0.3">
      <c r="A68" s="429" t="s">
        <v>205</v>
      </c>
      <c r="B68" s="693" t="s">
        <v>206</v>
      </c>
      <c r="C68" s="693"/>
      <c r="D68" s="111">
        <v>16171.269999999999</v>
      </c>
      <c r="E68" s="111">
        <v>27465.02</v>
      </c>
      <c r="F68" s="110">
        <v>159050</v>
      </c>
      <c r="G68" s="108">
        <v>0</v>
      </c>
      <c r="H68" s="109">
        <v>0</v>
      </c>
      <c r="I68" s="108"/>
      <c r="J68" s="112"/>
    </row>
    <row r="69" spans="1:10" ht="15.75" thickBot="1" x14ac:dyDescent="0.3">
      <c r="A69" s="639"/>
      <c r="B69" s="699"/>
      <c r="C69" s="73" t="s">
        <v>347</v>
      </c>
      <c r="D69" s="453"/>
      <c r="E69" s="453"/>
      <c r="F69" s="452"/>
      <c r="G69" s="74"/>
      <c r="H69" s="454">
        <v>0</v>
      </c>
      <c r="I69" s="455"/>
      <c r="J69" s="456"/>
    </row>
    <row r="70" spans="1:10" ht="15.75" hidden="1" thickBot="1" x14ac:dyDescent="0.3">
      <c r="A70" s="640"/>
      <c r="B70" s="700"/>
      <c r="C70" s="118"/>
      <c r="D70" s="457"/>
      <c r="E70" s="458"/>
      <c r="F70" s="457"/>
      <c r="G70" s="459"/>
      <c r="H70" s="460">
        <v>0</v>
      </c>
      <c r="I70" s="459"/>
      <c r="J70" s="461"/>
    </row>
    <row r="71" spans="1:10" ht="15.75" hidden="1" thickBot="1" x14ac:dyDescent="0.3">
      <c r="A71" s="641"/>
      <c r="B71" s="701"/>
      <c r="C71" s="75"/>
      <c r="D71" s="116"/>
      <c r="E71" s="115"/>
      <c r="F71" s="116"/>
      <c r="G71" s="233"/>
      <c r="H71" s="308">
        <v>0</v>
      </c>
      <c r="I71" s="233"/>
      <c r="J71" s="117"/>
    </row>
    <row r="72" spans="1:10" ht="15.75" thickBot="1" x14ac:dyDescent="0.3">
      <c r="A72" s="429" t="s">
        <v>209</v>
      </c>
      <c r="B72" s="693" t="s">
        <v>210</v>
      </c>
      <c r="C72" s="693"/>
      <c r="D72" s="109">
        <v>54775.5</v>
      </c>
      <c r="E72" s="109">
        <v>566821.34</v>
      </c>
      <c r="F72" s="108">
        <v>6378869</v>
      </c>
      <c r="G72" s="108">
        <v>5538139</v>
      </c>
      <c r="H72" s="109">
        <v>91.274324375994624</v>
      </c>
      <c r="I72" s="108"/>
      <c r="J72" s="112"/>
    </row>
    <row r="73" spans="1:10" hidden="1" x14ac:dyDescent="0.25">
      <c r="A73" s="636"/>
      <c r="B73" s="687"/>
      <c r="C73" s="462" t="s">
        <v>348</v>
      </c>
      <c r="D73" s="62"/>
      <c r="E73" s="61"/>
      <c r="F73" s="62"/>
      <c r="G73" s="76"/>
      <c r="H73" s="156">
        <v>0</v>
      </c>
      <c r="I73" s="76"/>
      <c r="J73" s="105"/>
    </row>
    <row r="74" spans="1:10" x14ac:dyDescent="0.25">
      <c r="A74" s="637"/>
      <c r="B74" s="692"/>
      <c r="C74" s="213" t="s">
        <v>349</v>
      </c>
      <c r="D74" s="62"/>
      <c r="E74" s="61"/>
      <c r="F74" s="62"/>
      <c r="G74" s="76"/>
      <c r="H74" s="156">
        <v>0</v>
      </c>
      <c r="I74" s="76"/>
      <c r="J74" s="105"/>
    </row>
    <row r="75" spans="1:10" x14ac:dyDescent="0.25">
      <c r="A75" s="637"/>
      <c r="B75" s="692"/>
      <c r="C75" s="213" t="s">
        <v>350</v>
      </c>
      <c r="D75" s="62"/>
      <c r="E75" s="61"/>
      <c r="F75" s="62"/>
      <c r="G75" s="76">
        <v>10000</v>
      </c>
      <c r="H75" s="156">
        <v>0</v>
      </c>
      <c r="I75" s="76"/>
      <c r="J75" s="105"/>
    </row>
    <row r="76" spans="1:10" x14ac:dyDescent="0.25">
      <c r="A76" s="637"/>
      <c r="B76" s="692"/>
      <c r="C76" s="213" t="s">
        <v>351</v>
      </c>
      <c r="D76" s="62"/>
      <c r="E76" s="61"/>
      <c r="F76" s="62"/>
      <c r="G76" s="76">
        <v>1948202</v>
      </c>
      <c r="H76" s="156">
        <v>0</v>
      </c>
      <c r="I76" s="76"/>
      <c r="J76" s="105"/>
    </row>
    <row r="77" spans="1:10" x14ac:dyDescent="0.25">
      <c r="A77" s="637"/>
      <c r="B77" s="692"/>
      <c r="C77" s="213" t="s">
        <v>352</v>
      </c>
      <c r="D77" s="76"/>
      <c r="E77" s="156"/>
      <c r="F77" s="76"/>
      <c r="G77" s="76">
        <v>83000</v>
      </c>
      <c r="H77" s="156">
        <v>0</v>
      </c>
      <c r="I77" s="76"/>
      <c r="J77" s="105"/>
    </row>
    <row r="78" spans="1:10" x14ac:dyDescent="0.25">
      <c r="A78" s="637"/>
      <c r="B78" s="692"/>
      <c r="C78" s="463" t="s">
        <v>353</v>
      </c>
      <c r="D78" s="76"/>
      <c r="E78" s="156"/>
      <c r="F78" s="76"/>
      <c r="G78" s="76"/>
      <c r="H78" s="156">
        <v>0</v>
      </c>
      <c r="I78" s="76"/>
      <c r="J78" s="105"/>
    </row>
    <row r="79" spans="1:10" x14ac:dyDescent="0.25">
      <c r="A79" s="637"/>
      <c r="B79" s="692"/>
      <c r="C79" s="372" t="s">
        <v>354</v>
      </c>
      <c r="D79" s="76"/>
      <c r="E79" s="156"/>
      <c r="F79" s="76"/>
      <c r="G79" s="76">
        <v>30000</v>
      </c>
      <c r="H79" s="156">
        <v>0</v>
      </c>
      <c r="I79" s="76"/>
      <c r="J79" s="105"/>
    </row>
    <row r="80" spans="1:10" ht="12.75" customHeight="1" x14ac:dyDescent="0.25">
      <c r="A80" s="637"/>
      <c r="B80" s="692"/>
      <c r="C80" s="213" t="s">
        <v>355</v>
      </c>
      <c r="D80" s="76"/>
      <c r="E80" s="156"/>
      <c r="F80" s="76"/>
      <c r="G80" s="76"/>
      <c r="H80" s="156">
        <v>0</v>
      </c>
      <c r="I80" s="76"/>
      <c r="J80" s="105"/>
    </row>
    <row r="81" spans="1:15" ht="12.75" customHeight="1" x14ac:dyDescent="0.25">
      <c r="A81" s="637"/>
      <c r="B81" s="692"/>
      <c r="C81" s="213" t="s">
        <v>356</v>
      </c>
      <c r="D81" s="76"/>
      <c r="E81" s="156"/>
      <c r="F81" s="76"/>
      <c r="G81" s="76">
        <v>67930</v>
      </c>
      <c r="H81" s="156">
        <v>0</v>
      </c>
      <c r="I81" s="76"/>
      <c r="J81" s="105"/>
      <c r="L81" s="181"/>
      <c r="O81" s="181"/>
    </row>
    <row r="82" spans="1:15" ht="12.75" customHeight="1" x14ac:dyDescent="0.25">
      <c r="A82" s="637"/>
      <c r="B82" s="692"/>
      <c r="C82" s="75" t="s">
        <v>357</v>
      </c>
      <c r="D82" s="76"/>
      <c r="E82" s="156"/>
      <c r="F82" s="76"/>
      <c r="G82" s="76"/>
      <c r="H82" s="156">
        <v>0</v>
      </c>
      <c r="I82" s="76"/>
      <c r="J82" s="105"/>
    </row>
    <row r="83" spans="1:15" x14ac:dyDescent="0.25">
      <c r="A83" s="637"/>
      <c r="B83" s="692"/>
      <c r="C83" s="75" t="s">
        <v>358</v>
      </c>
      <c r="D83" s="76"/>
      <c r="E83" s="156"/>
      <c r="F83" s="76"/>
      <c r="G83" s="76"/>
      <c r="H83" s="156">
        <v>0</v>
      </c>
      <c r="I83" s="76"/>
      <c r="J83" s="105"/>
    </row>
    <row r="84" spans="1:15" ht="12.75" customHeight="1" x14ac:dyDescent="0.25">
      <c r="A84" s="637"/>
      <c r="B84" s="692"/>
      <c r="C84" s="75" t="s">
        <v>359</v>
      </c>
      <c r="D84" s="33"/>
      <c r="E84" s="32"/>
      <c r="F84" s="33"/>
      <c r="G84" s="76">
        <v>135000</v>
      </c>
      <c r="H84" s="156">
        <v>0</v>
      </c>
      <c r="I84" s="76"/>
      <c r="J84" s="105"/>
    </row>
    <row r="85" spans="1:15" x14ac:dyDescent="0.25">
      <c r="A85" s="637"/>
      <c r="B85" s="692"/>
      <c r="C85" s="75" t="s">
        <v>360</v>
      </c>
      <c r="D85" s="33"/>
      <c r="E85" s="32"/>
      <c r="F85" s="33"/>
      <c r="G85" s="76">
        <v>5000</v>
      </c>
      <c r="H85" s="156">
        <v>0</v>
      </c>
      <c r="I85" s="76"/>
      <c r="J85" s="105"/>
    </row>
    <row r="86" spans="1:15" x14ac:dyDescent="0.25">
      <c r="A86" s="637"/>
      <c r="B86" s="692"/>
      <c r="C86" s="75" t="s">
        <v>361</v>
      </c>
      <c r="D86" s="33"/>
      <c r="E86" s="32"/>
      <c r="F86" s="33"/>
      <c r="G86" s="76">
        <v>14000</v>
      </c>
      <c r="H86" s="156">
        <v>0</v>
      </c>
      <c r="I86" s="76"/>
      <c r="J86" s="105"/>
    </row>
    <row r="87" spans="1:15" ht="12.75" customHeight="1" x14ac:dyDescent="0.25">
      <c r="A87" s="637"/>
      <c r="B87" s="692"/>
      <c r="C87" s="75" t="s">
        <v>289</v>
      </c>
      <c r="D87" s="33"/>
      <c r="E87" s="32"/>
      <c r="F87" s="33"/>
      <c r="G87" s="76">
        <v>2783178</v>
      </c>
      <c r="H87" s="156">
        <v>0</v>
      </c>
      <c r="I87" s="76"/>
      <c r="J87" s="105"/>
    </row>
    <row r="88" spans="1:15" ht="12.75" customHeight="1" x14ac:dyDescent="0.25">
      <c r="A88" s="637"/>
      <c r="B88" s="692"/>
      <c r="C88" s="75" t="s">
        <v>290</v>
      </c>
      <c r="D88" s="33"/>
      <c r="E88" s="32"/>
      <c r="F88" s="33"/>
      <c r="G88" s="76">
        <v>431829</v>
      </c>
      <c r="H88" s="156">
        <v>0</v>
      </c>
      <c r="I88" s="76"/>
      <c r="J88" s="105"/>
    </row>
    <row r="89" spans="1:15" ht="12.75" customHeight="1" x14ac:dyDescent="0.25">
      <c r="A89" s="637"/>
      <c r="B89" s="692"/>
      <c r="C89" s="75" t="s">
        <v>362</v>
      </c>
      <c r="D89" s="33"/>
      <c r="E89" s="32"/>
      <c r="F89" s="33"/>
      <c r="G89" s="76">
        <v>30000</v>
      </c>
      <c r="H89" s="156">
        <v>0</v>
      </c>
      <c r="I89" s="76"/>
      <c r="J89" s="105"/>
    </row>
    <row r="90" spans="1:15" hidden="1" x14ac:dyDescent="0.25">
      <c r="A90" s="637"/>
      <c r="B90" s="692"/>
      <c r="C90" s="75"/>
      <c r="D90" s="33"/>
      <c r="E90" s="32"/>
      <c r="F90" s="33"/>
      <c r="G90" s="76"/>
      <c r="H90" s="156">
        <v>0</v>
      </c>
      <c r="I90" s="76"/>
      <c r="J90" s="105"/>
    </row>
    <row r="91" spans="1:15" hidden="1" x14ac:dyDescent="0.25">
      <c r="A91" s="637"/>
      <c r="B91" s="692"/>
      <c r="C91" s="75" t="s">
        <v>363</v>
      </c>
      <c r="D91" s="65"/>
      <c r="E91" s="64"/>
      <c r="F91" s="65"/>
      <c r="G91" s="76"/>
      <c r="H91" s="156">
        <v>0</v>
      </c>
      <c r="I91" s="76"/>
      <c r="J91" s="105"/>
      <c r="O91" s="181"/>
    </row>
    <row r="92" spans="1:15" ht="0.75" customHeight="1" thickBot="1" x14ac:dyDescent="0.3">
      <c r="A92" s="638"/>
      <c r="B92" s="688"/>
      <c r="C92" s="215"/>
      <c r="D92" s="65"/>
      <c r="E92" s="64"/>
      <c r="F92" s="65"/>
      <c r="G92" s="120"/>
      <c r="H92" s="156">
        <v>0</v>
      </c>
      <c r="I92" s="120"/>
      <c r="J92" s="107"/>
    </row>
    <row r="93" spans="1:15" s="464" customFormat="1" ht="15.75" thickBot="1" x14ac:dyDescent="0.3">
      <c r="A93" s="295" t="s">
        <v>364</v>
      </c>
      <c r="B93" s="702" t="s">
        <v>365</v>
      </c>
      <c r="C93" s="650"/>
      <c r="D93" s="111">
        <v>5880</v>
      </c>
      <c r="E93" s="111">
        <v>44123.79</v>
      </c>
      <c r="F93" s="110"/>
      <c r="G93" s="108">
        <v>0</v>
      </c>
      <c r="H93" s="109">
        <v>0</v>
      </c>
      <c r="I93" s="108"/>
      <c r="J93" s="112"/>
      <c r="M93" s="465"/>
    </row>
    <row r="94" spans="1:15" ht="15.75" thickBot="1" x14ac:dyDescent="0.3">
      <c r="A94" s="434"/>
      <c r="B94" s="435"/>
      <c r="C94" s="237" t="s">
        <v>366</v>
      </c>
      <c r="D94" s="19"/>
      <c r="E94" s="238"/>
      <c r="F94" s="233"/>
      <c r="G94" s="233"/>
      <c r="H94" s="308">
        <v>0</v>
      </c>
      <c r="I94" s="233"/>
      <c r="J94" s="117"/>
    </row>
    <row r="95" spans="1:15" ht="15.75" hidden="1" thickBot="1" x14ac:dyDescent="0.3">
      <c r="A95" s="295" t="s">
        <v>367</v>
      </c>
      <c r="B95" s="619" t="s">
        <v>235</v>
      </c>
      <c r="C95" s="620"/>
      <c r="D95" s="129"/>
      <c r="E95" s="130"/>
      <c r="F95" s="129"/>
      <c r="G95" s="108"/>
      <c r="H95" s="109">
        <v>0</v>
      </c>
      <c r="I95" s="108"/>
      <c r="J95" s="112"/>
    </row>
    <row r="96" spans="1:15" ht="15.75" hidden="1" thickBot="1" x14ac:dyDescent="0.3">
      <c r="A96" s="427"/>
      <c r="B96" s="430"/>
      <c r="C96" s="75"/>
      <c r="D96" s="33"/>
      <c r="E96" s="32"/>
      <c r="F96" s="33"/>
      <c r="G96" s="76"/>
      <c r="H96" s="156">
        <v>0</v>
      </c>
      <c r="I96" s="76"/>
      <c r="J96" s="105"/>
    </row>
    <row r="97" spans="1:10" ht="15.75" hidden="1" thickBot="1" x14ac:dyDescent="0.3">
      <c r="A97" s="427"/>
      <c r="B97" s="430"/>
      <c r="C97" s="75"/>
      <c r="D97" s="33"/>
      <c r="E97" s="32"/>
      <c r="F97" s="33"/>
      <c r="G97" s="76"/>
      <c r="H97" s="156">
        <v>0</v>
      </c>
      <c r="I97" s="76"/>
      <c r="J97" s="105"/>
    </row>
    <row r="98" spans="1:10" ht="15.75" hidden="1" thickBot="1" x14ac:dyDescent="0.3">
      <c r="A98" s="427"/>
      <c r="B98" s="430"/>
      <c r="C98" s="78"/>
      <c r="D98" s="65"/>
      <c r="E98" s="64"/>
      <c r="F98" s="65"/>
      <c r="G98" s="120"/>
      <c r="H98" s="249">
        <v>0</v>
      </c>
      <c r="I98" s="120"/>
      <c r="J98" s="107"/>
    </row>
    <row r="99" spans="1:10" ht="15.75" thickBot="1" x14ac:dyDescent="0.3">
      <c r="A99" s="429" t="s">
        <v>212</v>
      </c>
      <c r="B99" s="693" t="s">
        <v>368</v>
      </c>
      <c r="C99" s="693"/>
      <c r="D99" s="109">
        <v>138793.75</v>
      </c>
      <c r="E99" s="109">
        <v>36288</v>
      </c>
      <c r="F99" s="108">
        <v>84304</v>
      </c>
      <c r="G99" s="108">
        <v>0</v>
      </c>
      <c r="H99" s="109">
        <v>0</v>
      </c>
      <c r="I99" s="108"/>
      <c r="J99" s="112"/>
    </row>
    <row r="100" spans="1:10" ht="15.75" thickBot="1" x14ac:dyDescent="0.3">
      <c r="A100" s="639"/>
      <c r="B100" s="696"/>
      <c r="C100" s="437"/>
      <c r="D100" s="24"/>
      <c r="E100" s="202"/>
      <c r="F100" s="24"/>
      <c r="G100" s="23"/>
      <c r="H100" s="201">
        <v>0</v>
      </c>
      <c r="I100" s="23"/>
      <c r="J100" s="466"/>
    </row>
    <row r="101" spans="1:10" ht="15.75" hidden="1" thickBot="1" x14ac:dyDescent="0.3">
      <c r="A101" s="640"/>
      <c r="B101" s="697"/>
      <c r="C101" s="440"/>
      <c r="D101" s="60"/>
      <c r="E101" s="261"/>
      <c r="F101" s="60"/>
      <c r="G101" s="142"/>
      <c r="H101" s="275">
        <v>0</v>
      </c>
      <c r="I101" s="142"/>
      <c r="J101" s="467"/>
    </row>
    <row r="102" spans="1:10" ht="15.75" hidden="1" thickBot="1" x14ac:dyDescent="0.3">
      <c r="A102" s="640"/>
      <c r="B102" s="697"/>
      <c r="C102" s="440"/>
      <c r="D102" s="60"/>
      <c r="E102" s="261"/>
      <c r="F102" s="60"/>
      <c r="G102" s="142"/>
      <c r="H102" s="275">
        <v>0</v>
      </c>
      <c r="I102" s="142"/>
      <c r="J102" s="467"/>
    </row>
    <row r="103" spans="1:10" ht="15.75" hidden="1" thickBot="1" x14ac:dyDescent="0.3">
      <c r="A103" s="640"/>
      <c r="B103" s="697"/>
      <c r="C103" s="440"/>
      <c r="D103" s="60"/>
      <c r="E103" s="261"/>
      <c r="F103" s="60"/>
      <c r="G103" s="142"/>
      <c r="H103" s="275">
        <v>0</v>
      </c>
      <c r="I103" s="142"/>
      <c r="J103" s="467"/>
    </row>
    <row r="104" spans="1:10" ht="15.75" hidden="1" thickBot="1" x14ac:dyDescent="0.3">
      <c r="A104" s="640"/>
      <c r="B104" s="697"/>
      <c r="C104" s="118"/>
      <c r="D104" s="62"/>
      <c r="E104" s="61"/>
      <c r="F104" s="62"/>
      <c r="G104" s="92"/>
      <c r="H104" s="119">
        <v>0</v>
      </c>
      <c r="I104" s="92"/>
      <c r="J104" s="104"/>
    </row>
    <row r="105" spans="1:10" ht="15.75" hidden="1" thickBot="1" x14ac:dyDescent="0.3">
      <c r="A105" s="640"/>
      <c r="B105" s="697"/>
      <c r="C105" s="215"/>
      <c r="D105" s="62"/>
      <c r="E105" s="61"/>
      <c r="F105" s="62"/>
      <c r="G105" s="92"/>
      <c r="H105" s="119">
        <v>0</v>
      </c>
      <c r="I105" s="92"/>
      <c r="J105" s="104"/>
    </row>
    <row r="106" spans="1:10" ht="15.75" hidden="1" thickBot="1" x14ac:dyDescent="0.3">
      <c r="A106" s="641"/>
      <c r="B106" s="698"/>
      <c r="C106" s="77"/>
      <c r="D106" s="123"/>
      <c r="E106" s="122"/>
      <c r="F106" s="123"/>
      <c r="G106" s="190"/>
      <c r="H106" s="351">
        <v>0</v>
      </c>
      <c r="I106" s="190"/>
      <c r="J106" s="451"/>
    </row>
    <row r="107" spans="1:10" ht="15.75" thickBot="1" x14ac:dyDescent="0.3">
      <c r="A107" s="429" t="s">
        <v>369</v>
      </c>
      <c r="B107" s="693" t="s">
        <v>219</v>
      </c>
      <c r="C107" s="693"/>
      <c r="D107" s="109">
        <v>3920.81</v>
      </c>
      <c r="E107" s="109"/>
      <c r="F107" s="108"/>
      <c r="G107" s="108">
        <v>0</v>
      </c>
      <c r="H107" s="109">
        <v>0</v>
      </c>
      <c r="I107" s="108"/>
      <c r="J107" s="112"/>
    </row>
    <row r="108" spans="1:10" ht="15.75" thickBot="1" x14ac:dyDescent="0.3">
      <c r="A108" s="636"/>
      <c r="B108" s="687"/>
      <c r="C108" s="73"/>
      <c r="D108" s="19"/>
      <c r="E108" s="18"/>
      <c r="F108" s="19"/>
      <c r="G108" s="134"/>
      <c r="H108" s="238">
        <v>0</v>
      </c>
      <c r="I108" s="134"/>
      <c r="J108" s="468"/>
    </row>
    <row r="109" spans="1:10" ht="15.75" hidden="1" thickBot="1" x14ac:dyDescent="0.3">
      <c r="A109" s="637"/>
      <c r="B109" s="692"/>
      <c r="C109" s="75"/>
      <c r="D109" s="62"/>
      <c r="E109" s="61"/>
      <c r="F109" s="62"/>
      <c r="G109" s="92"/>
      <c r="H109" s="119">
        <v>0</v>
      </c>
      <c r="I109" s="92"/>
      <c r="J109" s="104"/>
    </row>
    <row r="110" spans="1:10" ht="15.75" hidden="1" thickBot="1" x14ac:dyDescent="0.3">
      <c r="A110" s="637"/>
      <c r="B110" s="692"/>
      <c r="C110" s="75"/>
      <c r="D110" s="33"/>
      <c r="E110" s="32"/>
      <c r="F110" s="33"/>
      <c r="G110" s="76"/>
      <c r="H110" s="156">
        <v>0</v>
      </c>
      <c r="I110" s="76"/>
      <c r="J110" s="105"/>
    </row>
    <row r="111" spans="1:10" ht="15.75" hidden="1" thickBot="1" x14ac:dyDescent="0.3">
      <c r="A111" s="637"/>
      <c r="B111" s="692"/>
      <c r="C111" s="75"/>
      <c r="D111" s="33"/>
      <c r="E111" s="32"/>
      <c r="F111" s="33"/>
      <c r="G111" s="76"/>
      <c r="H111" s="156">
        <v>0</v>
      </c>
      <c r="I111" s="76"/>
      <c r="J111" s="105"/>
    </row>
    <row r="112" spans="1:10" ht="15.75" hidden="1" thickBot="1" x14ac:dyDescent="0.3">
      <c r="A112" s="637"/>
      <c r="B112" s="692"/>
      <c r="C112" s="77"/>
      <c r="D112" s="41"/>
      <c r="E112" s="40"/>
      <c r="F112" s="41"/>
      <c r="G112" s="38"/>
      <c r="H112" s="469">
        <v>0</v>
      </c>
      <c r="I112" s="38"/>
      <c r="J112" s="470"/>
    </row>
    <row r="113" spans="1:10" ht="15.75" hidden="1" thickBot="1" x14ac:dyDescent="0.3">
      <c r="A113" s="638"/>
      <c r="B113" s="688"/>
      <c r="C113" s="237" t="s">
        <v>370</v>
      </c>
      <c r="D113" s="123"/>
      <c r="E113" s="122"/>
      <c r="F113" s="123"/>
      <c r="G113" s="190"/>
      <c r="H113" s="351">
        <v>0</v>
      </c>
      <c r="I113" s="190"/>
      <c r="J113" s="451"/>
    </row>
    <row r="114" spans="1:10" ht="17.25" customHeight="1" thickBot="1" x14ac:dyDescent="0.3">
      <c r="A114" s="436" t="s">
        <v>371</v>
      </c>
      <c r="B114" s="594" t="s">
        <v>239</v>
      </c>
      <c r="C114" s="595"/>
      <c r="D114" s="130">
        <v>2238</v>
      </c>
      <c r="E114" s="130">
        <v>21924.400000000001</v>
      </c>
      <c r="F114" s="129">
        <v>1080</v>
      </c>
      <c r="G114" s="127">
        <v>0</v>
      </c>
      <c r="H114" s="128">
        <v>0</v>
      </c>
      <c r="I114" s="127"/>
      <c r="J114" s="471"/>
    </row>
    <row r="115" spans="1:10" ht="17.25" customHeight="1" thickBot="1" x14ac:dyDescent="0.3">
      <c r="A115" s="427"/>
      <c r="B115" s="430"/>
      <c r="C115" s="237" t="s">
        <v>340</v>
      </c>
      <c r="D115" s="115"/>
      <c r="E115" s="115"/>
      <c r="F115" s="116"/>
      <c r="G115" s="76"/>
      <c r="H115" s="156">
        <v>0</v>
      </c>
      <c r="I115" s="76"/>
      <c r="J115" s="105"/>
    </row>
    <row r="116" spans="1:10" ht="17.25" customHeight="1" thickBot="1" x14ac:dyDescent="0.3">
      <c r="A116" s="472" t="s">
        <v>243</v>
      </c>
      <c r="B116" s="707" t="s">
        <v>244</v>
      </c>
      <c r="C116" s="707"/>
      <c r="D116" s="109">
        <v>478985.9</v>
      </c>
      <c r="E116" s="109">
        <v>204385.99</v>
      </c>
      <c r="F116" s="108">
        <v>195114</v>
      </c>
      <c r="G116" s="108">
        <v>38151</v>
      </c>
      <c r="H116" s="109">
        <v>0.11929893838610561</v>
      </c>
      <c r="I116" s="108"/>
      <c r="J116" s="112"/>
    </row>
    <row r="117" spans="1:10" hidden="1" x14ac:dyDescent="0.25">
      <c r="A117" s="636"/>
      <c r="B117" s="687"/>
      <c r="C117" s="75"/>
      <c r="D117" s="62"/>
      <c r="E117" s="61"/>
      <c r="F117" s="62"/>
      <c r="G117" s="92"/>
      <c r="H117" s="119">
        <v>0</v>
      </c>
      <c r="I117" s="92"/>
      <c r="J117" s="104"/>
    </row>
    <row r="118" spans="1:10" hidden="1" x14ac:dyDescent="0.25">
      <c r="A118" s="637"/>
      <c r="B118" s="692"/>
      <c r="C118" s="75"/>
      <c r="D118" s="62"/>
      <c r="E118" s="61"/>
      <c r="F118" s="62"/>
      <c r="G118" s="92"/>
      <c r="H118" s="119">
        <v>0</v>
      </c>
      <c r="I118" s="92"/>
      <c r="J118" s="104"/>
    </row>
    <row r="119" spans="1:10" hidden="1" x14ac:dyDescent="0.25">
      <c r="A119" s="637"/>
      <c r="B119" s="692"/>
      <c r="C119" s="75" t="s">
        <v>372</v>
      </c>
      <c r="D119" s="62"/>
      <c r="E119" s="61"/>
      <c r="F119" s="62"/>
      <c r="G119" s="92"/>
      <c r="H119" s="119">
        <v>0</v>
      </c>
      <c r="I119" s="92"/>
      <c r="J119" s="104"/>
    </row>
    <row r="120" spans="1:10" hidden="1" x14ac:dyDescent="0.25">
      <c r="A120" s="637"/>
      <c r="B120" s="692"/>
      <c r="C120" s="75" t="s">
        <v>292</v>
      </c>
      <c r="D120" s="62"/>
      <c r="E120" s="61"/>
      <c r="F120" s="62"/>
      <c r="G120" s="92"/>
      <c r="H120" s="119">
        <v>0</v>
      </c>
      <c r="I120" s="92"/>
      <c r="J120" s="104"/>
    </row>
    <row r="121" spans="1:10" hidden="1" x14ac:dyDescent="0.25">
      <c r="A121" s="637"/>
      <c r="B121" s="692"/>
      <c r="C121" s="75" t="s">
        <v>373</v>
      </c>
      <c r="D121" s="62"/>
      <c r="E121" s="61"/>
      <c r="F121" s="62"/>
      <c r="G121" s="92"/>
      <c r="H121" s="119">
        <v>0</v>
      </c>
      <c r="I121" s="92"/>
      <c r="J121" s="104"/>
    </row>
    <row r="122" spans="1:10" hidden="1" x14ac:dyDescent="0.25">
      <c r="A122" s="637"/>
      <c r="B122" s="692"/>
      <c r="C122" s="75"/>
      <c r="D122" s="62"/>
      <c r="E122" s="61"/>
      <c r="F122" s="62"/>
      <c r="G122" s="92"/>
      <c r="H122" s="119">
        <v>0</v>
      </c>
      <c r="I122" s="92"/>
      <c r="J122" s="104"/>
    </row>
    <row r="123" spans="1:10" hidden="1" x14ac:dyDescent="0.25">
      <c r="A123" s="637"/>
      <c r="B123" s="692"/>
      <c r="C123" s="75"/>
      <c r="D123" s="62"/>
      <c r="E123" s="61"/>
      <c r="F123" s="62"/>
      <c r="G123" s="92"/>
      <c r="H123" s="119">
        <v>0</v>
      </c>
      <c r="I123" s="92"/>
      <c r="J123" s="104"/>
    </row>
    <row r="124" spans="1:10" hidden="1" x14ac:dyDescent="0.25">
      <c r="A124" s="637"/>
      <c r="B124" s="692"/>
      <c r="C124" s="75"/>
      <c r="D124" s="62"/>
      <c r="E124" s="61"/>
      <c r="F124" s="62"/>
      <c r="G124" s="92"/>
      <c r="H124" s="119">
        <v>0</v>
      </c>
      <c r="I124" s="92"/>
      <c r="J124" s="104"/>
    </row>
    <row r="125" spans="1:10" x14ac:dyDescent="0.25">
      <c r="A125" s="637"/>
      <c r="B125" s="692"/>
      <c r="C125" s="75" t="s">
        <v>374</v>
      </c>
      <c r="D125" s="62"/>
      <c r="E125" s="61"/>
      <c r="F125" s="62"/>
      <c r="G125" s="92"/>
      <c r="H125" s="119">
        <v>0</v>
      </c>
      <c r="I125" s="92"/>
      <c r="J125" s="104"/>
    </row>
    <row r="126" spans="1:10" x14ac:dyDescent="0.25">
      <c r="A126" s="637"/>
      <c r="B126" s="692"/>
      <c r="C126" s="75" t="s">
        <v>292</v>
      </c>
      <c r="D126" s="62"/>
      <c r="E126" s="61"/>
      <c r="F126" s="62"/>
      <c r="G126" s="92">
        <v>38151</v>
      </c>
      <c r="H126" s="119">
        <v>0</v>
      </c>
      <c r="I126" s="92"/>
      <c r="J126" s="104"/>
    </row>
    <row r="127" spans="1:10" ht="15.75" thickBot="1" x14ac:dyDescent="0.3">
      <c r="A127" s="637"/>
      <c r="B127" s="692"/>
      <c r="C127" s="75" t="s">
        <v>375</v>
      </c>
      <c r="D127" s="62"/>
      <c r="E127" s="61"/>
      <c r="F127" s="62"/>
      <c r="G127" s="92"/>
      <c r="H127" s="119">
        <v>0</v>
      </c>
      <c r="I127" s="92"/>
      <c r="J127" s="104"/>
    </row>
    <row r="128" spans="1:10" ht="15.75" hidden="1" thickBot="1" x14ac:dyDescent="0.3">
      <c r="A128" s="637"/>
      <c r="B128" s="692"/>
      <c r="C128" s="75"/>
      <c r="D128" s="62"/>
      <c r="E128" s="61"/>
      <c r="F128" s="62"/>
      <c r="G128" s="92"/>
      <c r="H128" s="119">
        <v>0</v>
      </c>
      <c r="I128" s="92"/>
      <c r="J128" s="104"/>
    </row>
    <row r="129" spans="1:10" ht="15.75" hidden="1" thickBot="1" x14ac:dyDescent="0.3">
      <c r="A129" s="637"/>
      <c r="B129" s="692"/>
      <c r="C129" s="75"/>
      <c r="D129" s="92"/>
      <c r="E129" s="119"/>
      <c r="F129" s="92"/>
      <c r="G129" s="92"/>
      <c r="H129" s="119">
        <v>0</v>
      </c>
      <c r="I129" s="92"/>
      <c r="J129" s="104"/>
    </row>
    <row r="130" spans="1:10" ht="15.75" hidden="1" thickBot="1" x14ac:dyDescent="0.3">
      <c r="A130" s="637"/>
      <c r="B130" s="692"/>
      <c r="C130" s="78"/>
      <c r="D130" s="116"/>
      <c r="E130" s="115"/>
      <c r="F130" s="116"/>
      <c r="G130" s="92"/>
      <c r="H130" s="119">
        <v>0</v>
      </c>
      <c r="I130" s="92"/>
      <c r="J130" s="104"/>
    </row>
    <row r="131" spans="1:10" ht="15.75" hidden="1" thickBot="1" x14ac:dyDescent="0.3">
      <c r="A131" s="638"/>
      <c r="B131" s="688"/>
      <c r="C131" s="78"/>
      <c r="D131" s="65"/>
      <c r="E131" s="64"/>
      <c r="F131" s="65"/>
      <c r="G131" s="76"/>
      <c r="H131" s="156">
        <v>0</v>
      </c>
      <c r="I131" s="76"/>
      <c r="J131" s="105"/>
    </row>
    <row r="132" spans="1:10" ht="15.75" thickBot="1" x14ac:dyDescent="0.3">
      <c r="A132" s="195" t="s">
        <v>258</v>
      </c>
      <c r="B132" s="594" t="s">
        <v>259</v>
      </c>
      <c r="C132" s="595"/>
      <c r="D132" s="110">
        <v>35641.19</v>
      </c>
      <c r="E132" s="111">
        <v>17</v>
      </c>
      <c r="F132" s="110"/>
      <c r="G132" s="108"/>
      <c r="H132" s="109">
        <v>0</v>
      </c>
      <c r="I132" s="108"/>
      <c r="J132" s="112"/>
    </row>
    <row r="133" spans="1:10" ht="15.75" thickBot="1" x14ac:dyDescent="0.3">
      <c r="A133" s="473"/>
      <c r="B133" s="474"/>
      <c r="C133" s="474"/>
      <c r="D133" s="476"/>
      <c r="E133" s="477"/>
      <c r="F133" s="474"/>
      <c r="G133" s="474"/>
      <c r="H133" s="477">
        <v>0</v>
      </c>
      <c r="I133" s="474"/>
      <c r="J133" s="478"/>
    </row>
    <row r="134" spans="1:10" ht="15.75" thickBot="1" x14ac:dyDescent="0.3">
      <c r="A134" s="472" t="s">
        <v>264</v>
      </c>
      <c r="B134" s="644" t="s">
        <v>265</v>
      </c>
      <c r="C134" s="620"/>
      <c r="D134" s="474"/>
      <c r="E134" s="477">
        <v>1550</v>
      </c>
      <c r="F134" s="476"/>
      <c r="G134" s="350">
        <v>0</v>
      </c>
      <c r="H134" s="416">
        <v>0</v>
      </c>
      <c r="I134" s="474"/>
      <c r="J134" s="478"/>
    </row>
    <row r="135" spans="1:10" ht="15.75" thickBot="1" x14ac:dyDescent="0.3">
      <c r="A135" s="473"/>
      <c r="B135" s="475"/>
      <c r="C135" s="410" t="s">
        <v>376</v>
      </c>
      <c r="D135" s="475"/>
      <c r="E135" s="479"/>
      <c r="F135" s="410"/>
      <c r="G135" s="410"/>
      <c r="H135" s="336">
        <v>0</v>
      </c>
      <c r="I135" s="410"/>
      <c r="J135" s="480"/>
    </row>
    <row r="136" spans="1:10" ht="15.75" hidden="1" thickBot="1" x14ac:dyDescent="0.3">
      <c r="A136" s="427"/>
      <c r="B136" s="430"/>
      <c r="C136" s="215"/>
      <c r="D136" s="116"/>
      <c r="E136" s="351"/>
      <c r="F136" s="233"/>
      <c r="G136" s="233"/>
      <c r="H136" s="308">
        <v>0</v>
      </c>
      <c r="I136" s="233"/>
      <c r="J136" s="117"/>
    </row>
    <row r="137" spans="1:10" ht="15.75" thickBot="1" x14ac:dyDescent="0.3">
      <c r="A137" s="481" t="s">
        <v>377</v>
      </c>
      <c r="B137" s="703" t="s">
        <v>267</v>
      </c>
      <c r="C137" s="704"/>
      <c r="D137" s="482"/>
      <c r="E137" s="69"/>
      <c r="F137" s="482"/>
      <c r="G137" s="482">
        <v>0</v>
      </c>
      <c r="H137" s="69">
        <v>0</v>
      </c>
      <c r="I137" s="482"/>
      <c r="J137" s="483"/>
    </row>
    <row r="138" spans="1:10" ht="15.75" thickBot="1" x14ac:dyDescent="0.3">
      <c r="A138" s="427"/>
      <c r="B138" s="430"/>
      <c r="C138" s="475" t="s">
        <v>378</v>
      </c>
      <c r="D138" s="116"/>
      <c r="E138" s="115"/>
      <c r="F138" s="116"/>
      <c r="G138" s="233"/>
      <c r="H138" s="308">
        <v>0</v>
      </c>
      <c r="I138" s="233"/>
      <c r="J138" s="117"/>
    </row>
    <row r="139" spans="1:10" ht="17.25" thickTop="1" thickBot="1" x14ac:dyDescent="0.3">
      <c r="A139" s="705" t="s">
        <v>379</v>
      </c>
      <c r="B139" s="706"/>
      <c r="C139" s="706"/>
      <c r="D139" s="164">
        <v>2329182.13</v>
      </c>
      <c r="E139" s="165">
        <v>2649518.4899999998</v>
      </c>
      <c r="F139" s="164">
        <v>9465463</v>
      </c>
      <c r="G139" s="164">
        <v>7421202</v>
      </c>
      <c r="H139" s="165">
        <v>3.9045647849895042</v>
      </c>
      <c r="I139" s="164">
        <v>0</v>
      </c>
      <c r="J139" s="422">
        <v>0</v>
      </c>
    </row>
    <row r="140" spans="1:10" ht="15.75" thickTop="1" x14ac:dyDescent="0.25"/>
    <row r="142" spans="1:10" x14ac:dyDescent="0.25">
      <c r="G142" s="383"/>
      <c r="H142" s="181"/>
      <c r="I142" s="181"/>
      <c r="J142" s="181"/>
    </row>
    <row r="145" spans="5:10" x14ac:dyDescent="0.25">
      <c r="E145" s="181"/>
      <c r="F145" s="181"/>
      <c r="G145" s="383"/>
      <c r="H145" s="181"/>
      <c r="I145" s="181"/>
      <c r="J145" s="181"/>
    </row>
    <row r="151" spans="5:10" x14ac:dyDescent="0.25">
      <c r="F151" s="181"/>
    </row>
  </sheetData>
  <mergeCells count="49">
    <mergeCell ref="B137:C137"/>
    <mergeCell ref="A139:C139"/>
    <mergeCell ref="B114:C114"/>
    <mergeCell ref="B116:C116"/>
    <mergeCell ref="A117:A131"/>
    <mergeCell ref="B117:B131"/>
    <mergeCell ref="B132:C132"/>
    <mergeCell ref="B134:C134"/>
    <mergeCell ref="A108:A113"/>
    <mergeCell ref="B108:B113"/>
    <mergeCell ref="A69:A71"/>
    <mergeCell ref="B69:B71"/>
    <mergeCell ref="B72:C72"/>
    <mergeCell ref="A73:A92"/>
    <mergeCell ref="B73:B92"/>
    <mergeCell ref="B93:C93"/>
    <mergeCell ref="B95:C95"/>
    <mergeCell ref="B99:C99"/>
    <mergeCell ref="A100:A106"/>
    <mergeCell ref="B100:B106"/>
    <mergeCell ref="B107:C107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J2:J3"/>
    <mergeCell ref="H2:H3"/>
    <mergeCell ref="I2:I3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H17" sqref="H17"/>
    </sheetView>
  </sheetViews>
  <sheetFormatPr defaultRowHeight="15" x14ac:dyDescent="0.25"/>
  <cols>
    <col min="3" max="3" width="36" customWidth="1"/>
    <col min="4" max="6" width="13.5703125" customWidth="1"/>
    <col min="7" max="7" width="11.42578125" customWidth="1"/>
    <col min="8" max="8" width="8.42578125" customWidth="1"/>
    <col min="9" max="10" width="11.7109375" customWidth="1"/>
    <col min="247" max="247" width="36" customWidth="1"/>
    <col min="248" max="259" width="0" hidden="1" customWidth="1"/>
    <col min="260" max="262" width="13.5703125" customWidth="1"/>
    <col min="263" max="263" width="11.42578125" customWidth="1"/>
    <col min="264" max="264" width="8.42578125" customWidth="1"/>
    <col min="265" max="266" width="11.7109375" customWidth="1"/>
    <col min="503" max="503" width="36" customWidth="1"/>
    <col min="504" max="515" width="0" hidden="1" customWidth="1"/>
    <col min="516" max="518" width="13.5703125" customWidth="1"/>
    <col min="519" max="519" width="11.42578125" customWidth="1"/>
    <col min="520" max="520" width="8.42578125" customWidth="1"/>
    <col min="521" max="522" width="11.7109375" customWidth="1"/>
    <col min="759" max="759" width="36" customWidth="1"/>
    <col min="760" max="771" width="0" hidden="1" customWidth="1"/>
    <col min="772" max="774" width="13.5703125" customWidth="1"/>
    <col min="775" max="775" width="11.42578125" customWidth="1"/>
    <col min="776" max="776" width="8.42578125" customWidth="1"/>
    <col min="777" max="778" width="11.7109375" customWidth="1"/>
    <col min="1015" max="1015" width="36" customWidth="1"/>
    <col min="1016" max="1027" width="0" hidden="1" customWidth="1"/>
    <col min="1028" max="1030" width="13.5703125" customWidth="1"/>
    <col min="1031" max="1031" width="11.42578125" customWidth="1"/>
    <col min="1032" max="1032" width="8.42578125" customWidth="1"/>
    <col min="1033" max="1034" width="11.7109375" customWidth="1"/>
    <col min="1271" max="1271" width="36" customWidth="1"/>
    <col min="1272" max="1283" width="0" hidden="1" customWidth="1"/>
    <col min="1284" max="1286" width="13.5703125" customWidth="1"/>
    <col min="1287" max="1287" width="11.42578125" customWidth="1"/>
    <col min="1288" max="1288" width="8.42578125" customWidth="1"/>
    <col min="1289" max="1290" width="11.7109375" customWidth="1"/>
    <col min="1527" max="1527" width="36" customWidth="1"/>
    <col min="1528" max="1539" width="0" hidden="1" customWidth="1"/>
    <col min="1540" max="1542" width="13.5703125" customWidth="1"/>
    <col min="1543" max="1543" width="11.42578125" customWidth="1"/>
    <col min="1544" max="1544" width="8.42578125" customWidth="1"/>
    <col min="1545" max="1546" width="11.7109375" customWidth="1"/>
    <col min="1783" max="1783" width="36" customWidth="1"/>
    <col min="1784" max="1795" width="0" hidden="1" customWidth="1"/>
    <col min="1796" max="1798" width="13.5703125" customWidth="1"/>
    <col min="1799" max="1799" width="11.42578125" customWidth="1"/>
    <col min="1800" max="1800" width="8.42578125" customWidth="1"/>
    <col min="1801" max="1802" width="11.7109375" customWidth="1"/>
    <col min="2039" max="2039" width="36" customWidth="1"/>
    <col min="2040" max="2051" width="0" hidden="1" customWidth="1"/>
    <col min="2052" max="2054" width="13.5703125" customWidth="1"/>
    <col min="2055" max="2055" width="11.42578125" customWidth="1"/>
    <col min="2056" max="2056" width="8.42578125" customWidth="1"/>
    <col min="2057" max="2058" width="11.7109375" customWidth="1"/>
    <col min="2295" max="2295" width="36" customWidth="1"/>
    <col min="2296" max="2307" width="0" hidden="1" customWidth="1"/>
    <col min="2308" max="2310" width="13.5703125" customWidth="1"/>
    <col min="2311" max="2311" width="11.42578125" customWidth="1"/>
    <col min="2312" max="2312" width="8.42578125" customWidth="1"/>
    <col min="2313" max="2314" width="11.7109375" customWidth="1"/>
    <col min="2551" max="2551" width="36" customWidth="1"/>
    <col min="2552" max="2563" width="0" hidden="1" customWidth="1"/>
    <col min="2564" max="2566" width="13.5703125" customWidth="1"/>
    <col min="2567" max="2567" width="11.42578125" customWidth="1"/>
    <col min="2568" max="2568" width="8.42578125" customWidth="1"/>
    <col min="2569" max="2570" width="11.7109375" customWidth="1"/>
    <col min="2807" max="2807" width="36" customWidth="1"/>
    <col min="2808" max="2819" width="0" hidden="1" customWidth="1"/>
    <col min="2820" max="2822" width="13.5703125" customWidth="1"/>
    <col min="2823" max="2823" width="11.42578125" customWidth="1"/>
    <col min="2824" max="2824" width="8.42578125" customWidth="1"/>
    <col min="2825" max="2826" width="11.7109375" customWidth="1"/>
    <col min="3063" max="3063" width="36" customWidth="1"/>
    <col min="3064" max="3075" width="0" hidden="1" customWidth="1"/>
    <col min="3076" max="3078" width="13.5703125" customWidth="1"/>
    <col min="3079" max="3079" width="11.42578125" customWidth="1"/>
    <col min="3080" max="3080" width="8.42578125" customWidth="1"/>
    <col min="3081" max="3082" width="11.7109375" customWidth="1"/>
    <col min="3319" max="3319" width="36" customWidth="1"/>
    <col min="3320" max="3331" width="0" hidden="1" customWidth="1"/>
    <col min="3332" max="3334" width="13.5703125" customWidth="1"/>
    <col min="3335" max="3335" width="11.42578125" customWidth="1"/>
    <col min="3336" max="3336" width="8.42578125" customWidth="1"/>
    <col min="3337" max="3338" width="11.7109375" customWidth="1"/>
    <col min="3575" max="3575" width="36" customWidth="1"/>
    <col min="3576" max="3587" width="0" hidden="1" customWidth="1"/>
    <col min="3588" max="3590" width="13.5703125" customWidth="1"/>
    <col min="3591" max="3591" width="11.42578125" customWidth="1"/>
    <col min="3592" max="3592" width="8.42578125" customWidth="1"/>
    <col min="3593" max="3594" width="11.7109375" customWidth="1"/>
    <col min="3831" max="3831" width="36" customWidth="1"/>
    <col min="3832" max="3843" width="0" hidden="1" customWidth="1"/>
    <col min="3844" max="3846" width="13.5703125" customWidth="1"/>
    <col min="3847" max="3847" width="11.42578125" customWidth="1"/>
    <col min="3848" max="3848" width="8.42578125" customWidth="1"/>
    <col min="3849" max="3850" width="11.7109375" customWidth="1"/>
    <col min="4087" max="4087" width="36" customWidth="1"/>
    <col min="4088" max="4099" width="0" hidden="1" customWidth="1"/>
    <col min="4100" max="4102" width="13.5703125" customWidth="1"/>
    <col min="4103" max="4103" width="11.42578125" customWidth="1"/>
    <col min="4104" max="4104" width="8.42578125" customWidth="1"/>
    <col min="4105" max="4106" width="11.7109375" customWidth="1"/>
    <col min="4343" max="4343" width="36" customWidth="1"/>
    <col min="4344" max="4355" width="0" hidden="1" customWidth="1"/>
    <col min="4356" max="4358" width="13.5703125" customWidth="1"/>
    <col min="4359" max="4359" width="11.42578125" customWidth="1"/>
    <col min="4360" max="4360" width="8.42578125" customWidth="1"/>
    <col min="4361" max="4362" width="11.7109375" customWidth="1"/>
    <col min="4599" max="4599" width="36" customWidth="1"/>
    <col min="4600" max="4611" width="0" hidden="1" customWidth="1"/>
    <col min="4612" max="4614" width="13.5703125" customWidth="1"/>
    <col min="4615" max="4615" width="11.42578125" customWidth="1"/>
    <col min="4616" max="4616" width="8.42578125" customWidth="1"/>
    <col min="4617" max="4618" width="11.7109375" customWidth="1"/>
    <col min="4855" max="4855" width="36" customWidth="1"/>
    <col min="4856" max="4867" width="0" hidden="1" customWidth="1"/>
    <col min="4868" max="4870" width="13.5703125" customWidth="1"/>
    <col min="4871" max="4871" width="11.42578125" customWidth="1"/>
    <col min="4872" max="4872" width="8.42578125" customWidth="1"/>
    <col min="4873" max="4874" width="11.7109375" customWidth="1"/>
    <col min="5111" max="5111" width="36" customWidth="1"/>
    <col min="5112" max="5123" width="0" hidden="1" customWidth="1"/>
    <col min="5124" max="5126" width="13.5703125" customWidth="1"/>
    <col min="5127" max="5127" width="11.42578125" customWidth="1"/>
    <col min="5128" max="5128" width="8.42578125" customWidth="1"/>
    <col min="5129" max="5130" width="11.7109375" customWidth="1"/>
    <col min="5367" max="5367" width="36" customWidth="1"/>
    <col min="5368" max="5379" width="0" hidden="1" customWidth="1"/>
    <col min="5380" max="5382" width="13.5703125" customWidth="1"/>
    <col min="5383" max="5383" width="11.42578125" customWidth="1"/>
    <col min="5384" max="5384" width="8.42578125" customWidth="1"/>
    <col min="5385" max="5386" width="11.7109375" customWidth="1"/>
    <col min="5623" max="5623" width="36" customWidth="1"/>
    <col min="5624" max="5635" width="0" hidden="1" customWidth="1"/>
    <col min="5636" max="5638" width="13.5703125" customWidth="1"/>
    <col min="5639" max="5639" width="11.42578125" customWidth="1"/>
    <col min="5640" max="5640" width="8.42578125" customWidth="1"/>
    <col min="5641" max="5642" width="11.7109375" customWidth="1"/>
    <col min="5879" max="5879" width="36" customWidth="1"/>
    <col min="5880" max="5891" width="0" hidden="1" customWidth="1"/>
    <col min="5892" max="5894" width="13.5703125" customWidth="1"/>
    <col min="5895" max="5895" width="11.42578125" customWidth="1"/>
    <col min="5896" max="5896" width="8.42578125" customWidth="1"/>
    <col min="5897" max="5898" width="11.7109375" customWidth="1"/>
    <col min="6135" max="6135" width="36" customWidth="1"/>
    <col min="6136" max="6147" width="0" hidden="1" customWidth="1"/>
    <col min="6148" max="6150" width="13.5703125" customWidth="1"/>
    <col min="6151" max="6151" width="11.42578125" customWidth="1"/>
    <col min="6152" max="6152" width="8.42578125" customWidth="1"/>
    <col min="6153" max="6154" width="11.7109375" customWidth="1"/>
    <col min="6391" max="6391" width="36" customWidth="1"/>
    <col min="6392" max="6403" width="0" hidden="1" customWidth="1"/>
    <col min="6404" max="6406" width="13.5703125" customWidth="1"/>
    <col min="6407" max="6407" width="11.42578125" customWidth="1"/>
    <col min="6408" max="6408" width="8.42578125" customWidth="1"/>
    <col min="6409" max="6410" width="11.7109375" customWidth="1"/>
    <col min="6647" max="6647" width="36" customWidth="1"/>
    <col min="6648" max="6659" width="0" hidden="1" customWidth="1"/>
    <col min="6660" max="6662" width="13.5703125" customWidth="1"/>
    <col min="6663" max="6663" width="11.42578125" customWidth="1"/>
    <col min="6664" max="6664" width="8.42578125" customWidth="1"/>
    <col min="6665" max="6666" width="11.7109375" customWidth="1"/>
    <col min="6903" max="6903" width="36" customWidth="1"/>
    <col min="6904" max="6915" width="0" hidden="1" customWidth="1"/>
    <col min="6916" max="6918" width="13.5703125" customWidth="1"/>
    <col min="6919" max="6919" width="11.42578125" customWidth="1"/>
    <col min="6920" max="6920" width="8.42578125" customWidth="1"/>
    <col min="6921" max="6922" width="11.7109375" customWidth="1"/>
    <col min="7159" max="7159" width="36" customWidth="1"/>
    <col min="7160" max="7171" width="0" hidden="1" customWidth="1"/>
    <col min="7172" max="7174" width="13.5703125" customWidth="1"/>
    <col min="7175" max="7175" width="11.42578125" customWidth="1"/>
    <col min="7176" max="7176" width="8.42578125" customWidth="1"/>
    <col min="7177" max="7178" width="11.7109375" customWidth="1"/>
    <col min="7415" max="7415" width="36" customWidth="1"/>
    <col min="7416" max="7427" width="0" hidden="1" customWidth="1"/>
    <col min="7428" max="7430" width="13.5703125" customWidth="1"/>
    <col min="7431" max="7431" width="11.42578125" customWidth="1"/>
    <col min="7432" max="7432" width="8.42578125" customWidth="1"/>
    <col min="7433" max="7434" width="11.7109375" customWidth="1"/>
    <col min="7671" max="7671" width="36" customWidth="1"/>
    <col min="7672" max="7683" width="0" hidden="1" customWidth="1"/>
    <col min="7684" max="7686" width="13.5703125" customWidth="1"/>
    <col min="7687" max="7687" width="11.42578125" customWidth="1"/>
    <col min="7688" max="7688" width="8.42578125" customWidth="1"/>
    <col min="7689" max="7690" width="11.7109375" customWidth="1"/>
    <col min="7927" max="7927" width="36" customWidth="1"/>
    <col min="7928" max="7939" width="0" hidden="1" customWidth="1"/>
    <col min="7940" max="7942" width="13.5703125" customWidth="1"/>
    <col min="7943" max="7943" width="11.42578125" customWidth="1"/>
    <col min="7944" max="7944" width="8.42578125" customWidth="1"/>
    <col min="7945" max="7946" width="11.7109375" customWidth="1"/>
    <col min="8183" max="8183" width="36" customWidth="1"/>
    <col min="8184" max="8195" width="0" hidden="1" customWidth="1"/>
    <col min="8196" max="8198" width="13.5703125" customWidth="1"/>
    <col min="8199" max="8199" width="11.42578125" customWidth="1"/>
    <col min="8200" max="8200" width="8.42578125" customWidth="1"/>
    <col min="8201" max="8202" width="11.7109375" customWidth="1"/>
    <col min="8439" max="8439" width="36" customWidth="1"/>
    <col min="8440" max="8451" width="0" hidden="1" customWidth="1"/>
    <col min="8452" max="8454" width="13.5703125" customWidth="1"/>
    <col min="8455" max="8455" width="11.42578125" customWidth="1"/>
    <col min="8456" max="8456" width="8.42578125" customWidth="1"/>
    <col min="8457" max="8458" width="11.7109375" customWidth="1"/>
    <col min="8695" max="8695" width="36" customWidth="1"/>
    <col min="8696" max="8707" width="0" hidden="1" customWidth="1"/>
    <col min="8708" max="8710" width="13.5703125" customWidth="1"/>
    <col min="8711" max="8711" width="11.42578125" customWidth="1"/>
    <col min="8712" max="8712" width="8.42578125" customWidth="1"/>
    <col min="8713" max="8714" width="11.7109375" customWidth="1"/>
    <col min="8951" max="8951" width="36" customWidth="1"/>
    <col min="8952" max="8963" width="0" hidden="1" customWidth="1"/>
    <col min="8964" max="8966" width="13.5703125" customWidth="1"/>
    <col min="8967" max="8967" width="11.42578125" customWidth="1"/>
    <col min="8968" max="8968" width="8.42578125" customWidth="1"/>
    <col min="8969" max="8970" width="11.7109375" customWidth="1"/>
    <col min="9207" max="9207" width="36" customWidth="1"/>
    <col min="9208" max="9219" width="0" hidden="1" customWidth="1"/>
    <col min="9220" max="9222" width="13.5703125" customWidth="1"/>
    <col min="9223" max="9223" width="11.42578125" customWidth="1"/>
    <col min="9224" max="9224" width="8.42578125" customWidth="1"/>
    <col min="9225" max="9226" width="11.7109375" customWidth="1"/>
    <col min="9463" max="9463" width="36" customWidth="1"/>
    <col min="9464" max="9475" width="0" hidden="1" customWidth="1"/>
    <col min="9476" max="9478" width="13.5703125" customWidth="1"/>
    <col min="9479" max="9479" width="11.42578125" customWidth="1"/>
    <col min="9480" max="9480" width="8.42578125" customWidth="1"/>
    <col min="9481" max="9482" width="11.7109375" customWidth="1"/>
    <col min="9719" max="9719" width="36" customWidth="1"/>
    <col min="9720" max="9731" width="0" hidden="1" customWidth="1"/>
    <col min="9732" max="9734" width="13.5703125" customWidth="1"/>
    <col min="9735" max="9735" width="11.42578125" customWidth="1"/>
    <col min="9736" max="9736" width="8.42578125" customWidth="1"/>
    <col min="9737" max="9738" width="11.7109375" customWidth="1"/>
    <col min="9975" max="9975" width="36" customWidth="1"/>
    <col min="9976" max="9987" width="0" hidden="1" customWidth="1"/>
    <col min="9988" max="9990" width="13.5703125" customWidth="1"/>
    <col min="9991" max="9991" width="11.42578125" customWidth="1"/>
    <col min="9992" max="9992" width="8.42578125" customWidth="1"/>
    <col min="9993" max="9994" width="11.7109375" customWidth="1"/>
    <col min="10231" max="10231" width="36" customWidth="1"/>
    <col min="10232" max="10243" width="0" hidden="1" customWidth="1"/>
    <col min="10244" max="10246" width="13.5703125" customWidth="1"/>
    <col min="10247" max="10247" width="11.42578125" customWidth="1"/>
    <col min="10248" max="10248" width="8.42578125" customWidth="1"/>
    <col min="10249" max="10250" width="11.7109375" customWidth="1"/>
    <col min="10487" max="10487" width="36" customWidth="1"/>
    <col min="10488" max="10499" width="0" hidden="1" customWidth="1"/>
    <col min="10500" max="10502" width="13.5703125" customWidth="1"/>
    <col min="10503" max="10503" width="11.42578125" customWidth="1"/>
    <col min="10504" max="10504" width="8.42578125" customWidth="1"/>
    <col min="10505" max="10506" width="11.7109375" customWidth="1"/>
    <col min="10743" max="10743" width="36" customWidth="1"/>
    <col min="10744" max="10755" width="0" hidden="1" customWidth="1"/>
    <col min="10756" max="10758" width="13.5703125" customWidth="1"/>
    <col min="10759" max="10759" width="11.42578125" customWidth="1"/>
    <col min="10760" max="10760" width="8.42578125" customWidth="1"/>
    <col min="10761" max="10762" width="11.7109375" customWidth="1"/>
    <col min="10999" max="10999" width="36" customWidth="1"/>
    <col min="11000" max="11011" width="0" hidden="1" customWidth="1"/>
    <col min="11012" max="11014" width="13.5703125" customWidth="1"/>
    <col min="11015" max="11015" width="11.42578125" customWidth="1"/>
    <col min="11016" max="11016" width="8.42578125" customWidth="1"/>
    <col min="11017" max="11018" width="11.7109375" customWidth="1"/>
    <col min="11255" max="11255" width="36" customWidth="1"/>
    <col min="11256" max="11267" width="0" hidden="1" customWidth="1"/>
    <col min="11268" max="11270" width="13.5703125" customWidth="1"/>
    <col min="11271" max="11271" width="11.42578125" customWidth="1"/>
    <col min="11272" max="11272" width="8.42578125" customWidth="1"/>
    <col min="11273" max="11274" width="11.7109375" customWidth="1"/>
    <col min="11511" max="11511" width="36" customWidth="1"/>
    <col min="11512" max="11523" width="0" hidden="1" customWidth="1"/>
    <col min="11524" max="11526" width="13.5703125" customWidth="1"/>
    <col min="11527" max="11527" width="11.42578125" customWidth="1"/>
    <col min="11528" max="11528" width="8.42578125" customWidth="1"/>
    <col min="11529" max="11530" width="11.7109375" customWidth="1"/>
    <col min="11767" max="11767" width="36" customWidth="1"/>
    <col min="11768" max="11779" width="0" hidden="1" customWidth="1"/>
    <col min="11780" max="11782" width="13.5703125" customWidth="1"/>
    <col min="11783" max="11783" width="11.42578125" customWidth="1"/>
    <col min="11784" max="11784" width="8.42578125" customWidth="1"/>
    <col min="11785" max="11786" width="11.7109375" customWidth="1"/>
    <col min="12023" max="12023" width="36" customWidth="1"/>
    <col min="12024" max="12035" width="0" hidden="1" customWidth="1"/>
    <col min="12036" max="12038" width="13.5703125" customWidth="1"/>
    <col min="12039" max="12039" width="11.42578125" customWidth="1"/>
    <col min="12040" max="12040" width="8.42578125" customWidth="1"/>
    <col min="12041" max="12042" width="11.7109375" customWidth="1"/>
    <col min="12279" max="12279" width="36" customWidth="1"/>
    <col min="12280" max="12291" width="0" hidden="1" customWidth="1"/>
    <col min="12292" max="12294" width="13.5703125" customWidth="1"/>
    <col min="12295" max="12295" width="11.42578125" customWidth="1"/>
    <col min="12296" max="12296" width="8.42578125" customWidth="1"/>
    <col min="12297" max="12298" width="11.7109375" customWidth="1"/>
    <col min="12535" max="12535" width="36" customWidth="1"/>
    <col min="12536" max="12547" width="0" hidden="1" customWidth="1"/>
    <col min="12548" max="12550" width="13.5703125" customWidth="1"/>
    <col min="12551" max="12551" width="11.42578125" customWidth="1"/>
    <col min="12552" max="12552" width="8.42578125" customWidth="1"/>
    <col min="12553" max="12554" width="11.7109375" customWidth="1"/>
    <col min="12791" max="12791" width="36" customWidth="1"/>
    <col min="12792" max="12803" width="0" hidden="1" customWidth="1"/>
    <col min="12804" max="12806" width="13.5703125" customWidth="1"/>
    <col min="12807" max="12807" width="11.42578125" customWidth="1"/>
    <col min="12808" max="12808" width="8.42578125" customWidth="1"/>
    <col min="12809" max="12810" width="11.7109375" customWidth="1"/>
    <col min="13047" max="13047" width="36" customWidth="1"/>
    <col min="13048" max="13059" width="0" hidden="1" customWidth="1"/>
    <col min="13060" max="13062" width="13.5703125" customWidth="1"/>
    <col min="13063" max="13063" width="11.42578125" customWidth="1"/>
    <col min="13064" max="13064" width="8.42578125" customWidth="1"/>
    <col min="13065" max="13066" width="11.7109375" customWidth="1"/>
    <col min="13303" max="13303" width="36" customWidth="1"/>
    <col min="13304" max="13315" width="0" hidden="1" customWidth="1"/>
    <col min="13316" max="13318" width="13.5703125" customWidth="1"/>
    <col min="13319" max="13319" width="11.42578125" customWidth="1"/>
    <col min="13320" max="13320" width="8.42578125" customWidth="1"/>
    <col min="13321" max="13322" width="11.7109375" customWidth="1"/>
    <col min="13559" max="13559" width="36" customWidth="1"/>
    <col min="13560" max="13571" width="0" hidden="1" customWidth="1"/>
    <col min="13572" max="13574" width="13.5703125" customWidth="1"/>
    <col min="13575" max="13575" width="11.42578125" customWidth="1"/>
    <col min="13576" max="13576" width="8.42578125" customWidth="1"/>
    <col min="13577" max="13578" width="11.7109375" customWidth="1"/>
    <col min="13815" max="13815" width="36" customWidth="1"/>
    <col min="13816" max="13827" width="0" hidden="1" customWidth="1"/>
    <col min="13828" max="13830" width="13.5703125" customWidth="1"/>
    <col min="13831" max="13831" width="11.42578125" customWidth="1"/>
    <col min="13832" max="13832" width="8.42578125" customWidth="1"/>
    <col min="13833" max="13834" width="11.7109375" customWidth="1"/>
    <col min="14071" max="14071" width="36" customWidth="1"/>
    <col min="14072" max="14083" width="0" hidden="1" customWidth="1"/>
    <col min="14084" max="14086" width="13.5703125" customWidth="1"/>
    <col min="14087" max="14087" width="11.42578125" customWidth="1"/>
    <col min="14088" max="14088" width="8.42578125" customWidth="1"/>
    <col min="14089" max="14090" width="11.7109375" customWidth="1"/>
    <col min="14327" max="14327" width="36" customWidth="1"/>
    <col min="14328" max="14339" width="0" hidden="1" customWidth="1"/>
    <col min="14340" max="14342" width="13.5703125" customWidth="1"/>
    <col min="14343" max="14343" width="11.42578125" customWidth="1"/>
    <col min="14344" max="14344" width="8.42578125" customWidth="1"/>
    <col min="14345" max="14346" width="11.7109375" customWidth="1"/>
    <col min="14583" max="14583" width="36" customWidth="1"/>
    <col min="14584" max="14595" width="0" hidden="1" customWidth="1"/>
    <col min="14596" max="14598" width="13.5703125" customWidth="1"/>
    <col min="14599" max="14599" width="11.42578125" customWidth="1"/>
    <col min="14600" max="14600" width="8.42578125" customWidth="1"/>
    <col min="14601" max="14602" width="11.7109375" customWidth="1"/>
    <col min="14839" max="14839" width="36" customWidth="1"/>
    <col min="14840" max="14851" width="0" hidden="1" customWidth="1"/>
    <col min="14852" max="14854" width="13.5703125" customWidth="1"/>
    <col min="14855" max="14855" width="11.42578125" customWidth="1"/>
    <col min="14856" max="14856" width="8.42578125" customWidth="1"/>
    <col min="14857" max="14858" width="11.7109375" customWidth="1"/>
    <col min="15095" max="15095" width="36" customWidth="1"/>
    <col min="15096" max="15107" width="0" hidden="1" customWidth="1"/>
    <col min="15108" max="15110" width="13.5703125" customWidth="1"/>
    <col min="15111" max="15111" width="11.42578125" customWidth="1"/>
    <col min="15112" max="15112" width="8.42578125" customWidth="1"/>
    <col min="15113" max="15114" width="11.7109375" customWidth="1"/>
    <col min="15351" max="15351" width="36" customWidth="1"/>
    <col min="15352" max="15363" width="0" hidden="1" customWidth="1"/>
    <col min="15364" max="15366" width="13.5703125" customWidth="1"/>
    <col min="15367" max="15367" width="11.42578125" customWidth="1"/>
    <col min="15368" max="15368" width="8.42578125" customWidth="1"/>
    <col min="15369" max="15370" width="11.7109375" customWidth="1"/>
    <col min="15607" max="15607" width="36" customWidth="1"/>
    <col min="15608" max="15619" width="0" hidden="1" customWidth="1"/>
    <col min="15620" max="15622" width="13.5703125" customWidth="1"/>
    <col min="15623" max="15623" width="11.42578125" customWidth="1"/>
    <col min="15624" max="15624" width="8.42578125" customWidth="1"/>
    <col min="15625" max="15626" width="11.7109375" customWidth="1"/>
    <col min="15863" max="15863" width="36" customWidth="1"/>
    <col min="15864" max="15875" width="0" hidden="1" customWidth="1"/>
    <col min="15876" max="15878" width="13.5703125" customWidth="1"/>
    <col min="15879" max="15879" width="11.42578125" customWidth="1"/>
    <col min="15880" max="15880" width="8.42578125" customWidth="1"/>
    <col min="15881" max="15882" width="11.7109375" customWidth="1"/>
    <col min="16119" max="16119" width="36" customWidth="1"/>
    <col min="16120" max="16131" width="0" hidden="1" customWidth="1"/>
    <col min="16132" max="16134" width="13.5703125" customWidth="1"/>
    <col min="16135" max="16135" width="11.42578125" customWidth="1"/>
    <col min="16136" max="16136" width="8.42578125" customWidth="1"/>
    <col min="16137" max="16138" width="11.7109375" customWidth="1"/>
  </cols>
  <sheetData>
    <row r="1" spans="1:13" ht="15.75" thickBot="1" x14ac:dyDescent="0.3"/>
    <row r="2" spans="1:13" ht="15.75" customHeight="1" thickTop="1" x14ac:dyDescent="0.25">
      <c r="A2" s="576" t="s">
        <v>0</v>
      </c>
      <c r="B2" s="578" t="s">
        <v>1</v>
      </c>
      <c r="C2" s="580" t="s">
        <v>2</v>
      </c>
      <c r="D2" s="580" t="s">
        <v>3</v>
      </c>
      <c r="E2" s="580" t="s">
        <v>4</v>
      </c>
      <c r="F2" s="580" t="s">
        <v>5</v>
      </c>
      <c r="G2" s="584" t="s">
        <v>276</v>
      </c>
      <c r="H2" s="586" t="s">
        <v>7</v>
      </c>
      <c r="I2" s="588" t="s">
        <v>6</v>
      </c>
      <c r="J2" s="590" t="s">
        <v>8</v>
      </c>
    </row>
    <row r="3" spans="1:13" ht="22.5" customHeight="1" thickBot="1" x14ac:dyDescent="0.3">
      <c r="A3" s="577"/>
      <c r="B3" s="579"/>
      <c r="C3" s="581"/>
      <c r="D3" s="581"/>
      <c r="E3" s="581"/>
      <c r="F3" s="581"/>
      <c r="G3" s="585"/>
      <c r="H3" s="587"/>
      <c r="I3" s="589"/>
      <c r="J3" s="591"/>
    </row>
    <row r="4" spans="1:13" ht="16.5" thickTop="1" thickBot="1" x14ac:dyDescent="0.3">
      <c r="A4" s="484">
        <v>519</v>
      </c>
      <c r="B4" s="708" t="s">
        <v>380</v>
      </c>
      <c r="C4" s="709"/>
      <c r="D4" s="52">
        <v>61339.119999999995</v>
      </c>
      <c r="E4" s="53">
        <v>493589.98</v>
      </c>
      <c r="F4" s="52">
        <v>6345941</v>
      </c>
      <c r="G4" s="52">
        <v>5048368</v>
      </c>
      <c r="H4" s="53">
        <v>0.79552709361779439</v>
      </c>
      <c r="I4" s="52">
        <v>0</v>
      </c>
      <c r="J4" s="57">
        <v>0</v>
      </c>
    </row>
    <row r="5" spans="1:13" x14ac:dyDescent="0.25">
      <c r="A5" s="608"/>
      <c r="B5" s="485"/>
      <c r="C5" s="73" t="s">
        <v>381</v>
      </c>
      <c r="D5" s="155">
        <v>47962.559999999998</v>
      </c>
      <c r="E5" s="155">
        <v>347415</v>
      </c>
      <c r="F5" s="74">
        <v>3158344</v>
      </c>
      <c r="G5" s="74">
        <v>540239</v>
      </c>
      <c r="H5" s="155">
        <v>0.17105134842816361</v>
      </c>
      <c r="I5" s="74"/>
      <c r="J5" s="428"/>
    </row>
    <row r="6" spans="1:13" x14ac:dyDescent="0.25">
      <c r="A6" s="609"/>
      <c r="B6" s="486"/>
      <c r="C6" s="75" t="s">
        <v>382</v>
      </c>
      <c r="D6" s="156"/>
      <c r="E6" s="156"/>
      <c r="F6" s="76"/>
      <c r="G6" s="76">
        <v>33963</v>
      </c>
      <c r="H6" s="156">
        <v>0</v>
      </c>
      <c r="I6" s="76"/>
      <c r="J6" s="105"/>
    </row>
    <row r="7" spans="1:13" x14ac:dyDescent="0.25">
      <c r="A7" s="609"/>
      <c r="B7" s="486"/>
      <c r="C7" s="75" t="s">
        <v>383</v>
      </c>
      <c r="D7" s="156"/>
      <c r="E7" s="156"/>
      <c r="F7" s="76"/>
      <c r="G7" s="76">
        <v>1850792</v>
      </c>
      <c r="H7" s="156">
        <v>0</v>
      </c>
      <c r="I7" s="76"/>
      <c r="J7" s="105"/>
    </row>
    <row r="8" spans="1:13" x14ac:dyDescent="0.25">
      <c r="A8" s="609"/>
      <c r="B8" s="486"/>
      <c r="C8" s="75" t="s">
        <v>384</v>
      </c>
      <c r="D8" s="156"/>
      <c r="E8" s="156"/>
      <c r="F8" s="76"/>
      <c r="G8" s="76">
        <v>2052250</v>
      </c>
      <c r="H8" s="156">
        <v>0</v>
      </c>
      <c r="I8" s="76"/>
      <c r="J8" s="105"/>
    </row>
    <row r="9" spans="1:13" x14ac:dyDescent="0.25">
      <c r="A9" s="609"/>
      <c r="B9" s="486"/>
      <c r="C9" s="75" t="s">
        <v>385</v>
      </c>
      <c r="D9" s="156"/>
      <c r="E9" s="156"/>
      <c r="F9" s="76"/>
      <c r="G9" s="76">
        <v>241477</v>
      </c>
      <c r="H9" s="156">
        <v>0</v>
      </c>
      <c r="I9" s="76"/>
      <c r="J9" s="105"/>
    </row>
    <row r="10" spans="1:13" ht="15.75" thickBot="1" x14ac:dyDescent="0.3">
      <c r="A10" s="610"/>
      <c r="B10" s="487"/>
      <c r="C10" s="488" t="s">
        <v>386</v>
      </c>
      <c r="D10" s="293">
        <v>13376.56</v>
      </c>
      <c r="E10" s="293">
        <v>146174.98000000001</v>
      </c>
      <c r="F10" s="252">
        <v>3187597</v>
      </c>
      <c r="G10" s="97">
        <v>329647</v>
      </c>
      <c r="H10" s="253">
        <v>0.10341551959046266</v>
      </c>
      <c r="I10" s="97"/>
      <c r="J10" s="489"/>
      <c r="M10" s="181"/>
    </row>
    <row r="11" spans="1:13" ht="15.75" thickBot="1" x14ac:dyDescent="0.3">
      <c r="A11" s="490">
        <v>450</v>
      </c>
      <c r="B11" s="710" t="s">
        <v>66</v>
      </c>
      <c r="C11" s="655"/>
      <c r="D11" s="100">
        <v>1328239.53</v>
      </c>
      <c r="E11" s="101">
        <v>1106855.5900000001</v>
      </c>
      <c r="F11" s="100">
        <v>1237073</v>
      </c>
      <c r="G11" s="100">
        <v>1468140</v>
      </c>
      <c r="H11" s="101">
        <v>1.1867852584285647</v>
      </c>
      <c r="I11" s="100">
        <v>0</v>
      </c>
      <c r="J11" s="103">
        <v>0</v>
      </c>
    </row>
    <row r="12" spans="1:13" x14ac:dyDescent="0.25">
      <c r="A12" s="608"/>
      <c r="B12" s="485"/>
      <c r="C12" s="491" t="s">
        <v>387</v>
      </c>
      <c r="D12" s="492">
        <v>0</v>
      </c>
      <c r="E12" s="492"/>
      <c r="F12" s="232"/>
      <c r="G12" s="74"/>
      <c r="H12" s="155">
        <v>0</v>
      </c>
      <c r="I12" s="74"/>
      <c r="J12" s="428"/>
    </row>
    <row r="13" spans="1:13" x14ac:dyDescent="0.25">
      <c r="A13" s="609"/>
      <c r="B13" s="493"/>
      <c r="C13" s="494" t="s">
        <v>388</v>
      </c>
      <c r="D13" s="291">
        <v>663985.27</v>
      </c>
      <c r="E13" s="291">
        <v>756524.1</v>
      </c>
      <c r="F13" s="495">
        <v>1033501</v>
      </c>
      <c r="G13" s="92">
        <v>1135880</v>
      </c>
      <c r="H13" s="119">
        <v>1.0990603782676553</v>
      </c>
      <c r="I13" s="92"/>
      <c r="J13" s="104"/>
      <c r="L13" s="181"/>
    </row>
    <row r="14" spans="1:13" x14ac:dyDescent="0.25">
      <c r="A14" s="609"/>
      <c r="B14" s="493"/>
      <c r="C14" s="494" t="s">
        <v>389</v>
      </c>
      <c r="D14" s="291">
        <v>34091.29</v>
      </c>
      <c r="E14" s="291"/>
      <c r="F14" s="495">
        <v>17000</v>
      </c>
      <c r="G14" s="92"/>
      <c r="H14" s="119">
        <v>0</v>
      </c>
      <c r="I14" s="92"/>
      <c r="J14" s="104"/>
      <c r="M14" s="181"/>
    </row>
    <row r="15" spans="1:13" x14ac:dyDescent="0.25">
      <c r="A15" s="609"/>
      <c r="B15" s="493"/>
      <c r="C15" s="494" t="s">
        <v>390</v>
      </c>
      <c r="D15" s="291">
        <v>38214.900000000009</v>
      </c>
      <c r="E15" s="291">
        <v>92167.17</v>
      </c>
      <c r="F15" s="495">
        <v>0</v>
      </c>
      <c r="G15" s="92"/>
      <c r="H15" s="119">
        <v>0</v>
      </c>
      <c r="I15" s="92"/>
      <c r="J15" s="104"/>
      <c r="M15" s="181"/>
    </row>
    <row r="16" spans="1:13" x14ac:dyDescent="0.25">
      <c r="A16" s="609"/>
      <c r="B16" s="493"/>
      <c r="C16" s="494" t="s">
        <v>391</v>
      </c>
      <c r="D16" s="291">
        <v>591948.06999999995</v>
      </c>
      <c r="E16" s="291">
        <v>258164.32</v>
      </c>
      <c r="F16" s="495">
        <v>186572</v>
      </c>
      <c r="G16" s="92">
        <v>332260</v>
      </c>
      <c r="H16" s="119">
        <v>0</v>
      </c>
      <c r="I16" s="92"/>
      <c r="J16" s="104"/>
    </row>
    <row r="17" spans="1:10" x14ac:dyDescent="0.25">
      <c r="A17" s="609"/>
      <c r="B17" s="493"/>
      <c r="C17" s="494" t="s">
        <v>392</v>
      </c>
      <c r="D17" s="119">
        <v>0</v>
      </c>
      <c r="E17" s="119"/>
      <c r="F17" s="92"/>
      <c r="G17" s="92"/>
      <c r="H17" s="119">
        <v>0</v>
      </c>
      <c r="I17" s="92"/>
      <c r="J17" s="104"/>
    </row>
    <row r="18" spans="1:10" x14ac:dyDescent="0.25">
      <c r="A18" s="609"/>
      <c r="B18" s="496"/>
      <c r="C18" s="497"/>
      <c r="D18" s="156">
        <v>0</v>
      </c>
      <c r="E18" s="156"/>
      <c r="F18" s="76"/>
      <c r="G18" s="76"/>
      <c r="H18" s="156">
        <v>0</v>
      </c>
      <c r="I18" s="76"/>
      <c r="J18" s="105"/>
    </row>
    <row r="19" spans="1:10" ht="15.75" thickBot="1" x14ac:dyDescent="0.3">
      <c r="A19" s="711"/>
      <c r="B19" s="496"/>
      <c r="C19" s="497"/>
      <c r="D19" s="156">
        <v>0</v>
      </c>
      <c r="E19" s="156"/>
      <c r="F19" s="76"/>
      <c r="G19" s="76"/>
      <c r="H19" s="156">
        <v>0</v>
      </c>
      <c r="I19" s="76"/>
      <c r="J19" s="105"/>
    </row>
    <row r="20" spans="1:10" ht="16.5" thickTop="1" thickBot="1" x14ac:dyDescent="0.3">
      <c r="A20" s="712" t="s">
        <v>393</v>
      </c>
      <c r="B20" s="713"/>
      <c r="C20" s="714"/>
      <c r="D20" s="498">
        <v>1389578.65</v>
      </c>
      <c r="E20" s="499">
        <v>1600445.57</v>
      </c>
      <c r="F20" s="498">
        <v>7583014</v>
      </c>
      <c r="G20" s="498">
        <v>6516508</v>
      </c>
      <c r="H20" s="499">
        <v>0.85935592364724633</v>
      </c>
      <c r="I20" s="498">
        <v>0</v>
      </c>
      <c r="J20" s="500">
        <v>0</v>
      </c>
    </row>
    <row r="21" spans="1:10" ht="15.75" thickTop="1" x14ac:dyDescent="0.25">
      <c r="A21" s="715"/>
      <c r="B21" s="715"/>
      <c r="C21" s="715"/>
      <c r="D21" s="501"/>
      <c r="E21" s="501"/>
      <c r="F21" s="501"/>
      <c r="G21" s="502"/>
      <c r="H21" s="502"/>
    </row>
  </sheetData>
  <mergeCells count="16">
    <mergeCell ref="B11:C11"/>
    <mergeCell ref="A12:A19"/>
    <mergeCell ref="A20:C20"/>
    <mergeCell ref="A21:C21"/>
    <mergeCell ref="G2:G3"/>
    <mergeCell ref="A2:A3"/>
    <mergeCell ref="B2:B3"/>
    <mergeCell ref="C2:C3"/>
    <mergeCell ref="H2:H3"/>
    <mergeCell ref="I2:I3"/>
    <mergeCell ref="J2:J3"/>
    <mergeCell ref="B4:C4"/>
    <mergeCell ref="A5:A10"/>
    <mergeCell ref="D2:D3"/>
    <mergeCell ref="E2:E3"/>
    <mergeCell ref="F2:F3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F20" sqref="F20"/>
    </sheetView>
  </sheetViews>
  <sheetFormatPr defaultRowHeight="15" x14ac:dyDescent="0.25"/>
  <cols>
    <col min="2" max="2" width="10.28515625" customWidth="1"/>
    <col min="3" max="3" width="36.85546875" customWidth="1"/>
    <col min="4" max="6" width="11.7109375" customWidth="1"/>
    <col min="7" max="7" width="12.140625" customWidth="1"/>
    <col min="8" max="8" width="7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2" spans="1:12" ht="15.75" thickBot="1" x14ac:dyDescent="0.3">
      <c r="A2" s="684" t="s">
        <v>394</v>
      </c>
      <c r="B2" s="684"/>
      <c r="C2" s="684"/>
      <c r="D2" s="503"/>
      <c r="E2" s="503"/>
      <c r="F2" s="503"/>
      <c r="G2" s="502"/>
      <c r="H2" s="502"/>
    </row>
    <row r="3" spans="1:12" ht="15.75" customHeight="1" thickTop="1" x14ac:dyDescent="0.25">
      <c r="A3" s="716" t="s">
        <v>111</v>
      </c>
      <c r="B3" s="685" t="s">
        <v>1</v>
      </c>
      <c r="C3" s="632" t="s">
        <v>112</v>
      </c>
      <c r="D3" s="580" t="s">
        <v>3</v>
      </c>
      <c r="E3" s="580" t="s">
        <v>4</v>
      </c>
      <c r="F3" s="580" t="s">
        <v>5</v>
      </c>
      <c r="G3" s="584" t="s">
        <v>276</v>
      </c>
      <c r="H3" s="586" t="s">
        <v>7</v>
      </c>
      <c r="I3" s="588" t="s">
        <v>6</v>
      </c>
      <c r="J3" s="590" t="s">
        <v>8</v>
      </c>
    </row>
    <row r="4" spans="1:12" ht="24.75" customHeight="1" thickBot="1" x14ac:dyDescent="0.3">
      <c r="A4" s="717"/>
      <c r="B4" s="686"/>
      <c r="C4" s="633"/>
      <c r="D4" s="581"/>
      <c r="E4" s="581"/>
      <c r="F4" s="581"/>
      <c r="G4" s="585"/>
      <c r="H4" s="587"/>
      <c r="I4" s="589"/>
      <c r="J4" s="591"/>
    </row>
    <row r="5" spans="1:12" ht="16.5" thickTop="1" thickBot="1" x14ac:dyDescent="0.3">
      <c r="A5" s="504" t="s">
        <v>395</v>
      </c>
      <c r="B5" s="708" t="s">
        <v>380</v>
      </c>
      <c r="C5" s="709"/>
      <c r="D5" s="507">
        <v>849215.54</v>
      </c>
      <c r="E5" s="506">
        <v>553837.26</v>
      </c>
      <c r="F5" s="507">
        <v>919778</v>
      </c>
      <c r="G5" s="507">
        <v>578175</v>
      </c>
      <c r="H5" s="508">
        <v>0.22684616762845575</v>
      </c>
      <c r="I5" s="505">
        <v>578175</v>
      </c>
      <c r="J5" s="509">
        <v>578175</v>
      </c>
    </row>
    <row r="6" spans="1:12" x14ac:dyDescent="0.25">
      <c r="A6" s="718"/>
      <c r="B6" s="510"/>
      <c r="C6" s="510" t="s">
        <v>396</v>
      </c>
      <c r="D6" s="511">
        <v>367612.56</v>
      </c>
      <c r="E6" s="511">
        <v>378931.96</v>
      </c>
      <c r="F6" s="512">
        <v>428301</v>
      </c>
      <c r="G6" s="513">
        <v>444894</v>
      </c>
      <c r="H6" s="514">
        <v>1.1740735724693161</v>
      </c>
      <c r="I6" s="513">
        <v>444894</v>
      </c>
      <c r="J6" s="515">
        <v>444894</v>
      </c>
      <c r="L6" s="329"/>
    </row>
    <row r="7" spans="1:12" x14ac:dyDescent="0.25">
      <c r="A7" s="719"/>
      <c r="B7" s="516"/>
      <c r="C7" s="517" t="s">
        <v>397</v>
      </c>
      <c r="D7" s="519">
        <v>363308.49</v>
      </c>
      <c r="E7" s="519"/>
      <c r="F7" s="520">
        <v>400000</v>
      </c>
      <c r="G7" s="157"/>
      <c r="H7" s="521">
        <v>0</v>
      </c>
      <c r="I7" s="157"/>
      <c r="J7" s="522"/>
    </row>
    <row r="8" spans="1:12" x14ac:dyDescent="0.25">
      <c r="A8" s="719"/>
      <c r="B8" s="523"/>
      <c r="C8" s="394" t="s">
        <v>398</v>
      </c>
      <c r="D8" s="519">
        <v>76653.59</v>
      </c>
      <c r="E8" s="519">
        <v>77863.88</v>
      </c>
      <c r="F8" s="520">
        <v>91477</v>
      </c>
      <c r="G8" s="518">
        <v>133281</v>
      </c>
      <c r="H8" s="524">
        <v>1.7827985044829797</v>
      </c>
      <c r="I8" s="518">
        <v>133281</v>
      </c>
      <c r="J8" s="525">
        <v>133281</v>
      </c>
    </row>
    <row r="9" spans="1:12" x14ac:dyDescent="0.25">
      <c r="A9" s="719"/>
      <c r="B9" s="526"/>
      <c r="C9" s="527" t="s">
        <v>399</v>
      </c>
      <c r="D9" s="159"/>
      <c r="E9" s="159">
        <v>44078.86</v>
      </c>
      <c r="F9" s="158"/>
      <c r="G9" s="157"/>
      <c r="H9" s="521">
        <v>0</v>
      </c>
      <c r="I9" s="157"/>
      <c r="J9" s="522"/>
      <c r="L9" s="181"/>
    </row>
    <row r="10" spans="1:12" x14ac:dyDescent="0.25">
      <c r="A10" s="719"/>
      <c r="B10" s="526"/>
      <c r="C10" s="527" t="s">
        <v>400</v>
      </c>
      <c r="D10" s="159">
        <v>14992.5</v>
      </c>
      <c r="E10" s="159"/>
      <c r="F10" s="158"/>
      <c r="G10" s="157"/>
      <c r="H10" s="521"/>
      <c r="I10" s="157"/>
      <c r="J10" s="522"/>
      <c r="L10" s="181"/>
    </row>
    <row r="11" spans="1:12" x14ac:dyDescent="0.25">
      <c r="A11" s="719"/>
      <c r="B11" s="523"/>
      <c r="C11" s="523" t="s">
        <v>401</v>
      </c>
      <c r="D11" s="529"/>
      <c r="E11" s="529">
        <v>47962.559999999998</v>
      </c>
      <c r="F11" s="530"/>
      <c r="G11" s="528"/>
      <c r="H11" s="531">
        <v>0</v>
      </c>
      <c r="I11" s="528"/>
      <c r="J11" s="532"/>
    </row>
    <row r="12" spans="1:12" ht="15.75" thickBot="1" x14ac:dyDescent="0.3">
      <c r="A12" s="720"/>
      <c r="B12" s="533"/>
      <c r="C12" s="523" t="s">
        <v>390</v>
      </c>
      <c r="D12" s="536">
        <v>26648.400000000001</v>
      </c>
      <c r="E12" s="536">
        <v>5000</v>
      </c>
      <c r="F12" s="537"/>
      <c r="G12" s="534">
        <v>0</v>
      </c>
      <c r="H12" s="538">
        <v>0</v>
      </c>
      <c r="I12" s="534">
        <v>0</v>
      </c>
      <c r="J12" s="539">
        <v>0</v>
      </c>
    </row>
    <row r="13" spans="1:12" ht="16.5" thickTop="1" thickBot="1" x14ac:dyDescent="0.3">
      <c r="A13" s="712" t="s">
        <v>393</v>
      </c>
      <c r="B13" s="713"/>
      <c r="C13" s="714"/>
      <c r="D13" s="540">
        <v>849215.54</v>
      </c>
      <c r="E13" s="499">
        <v>553837.26</v>
      </c>
      <c r="F13" s="540">
        <v>919778</v>
      </c>
      <c r="G13" s="498">
        <v>578175</v>
      </c>
      <c r="H13" s="541">
        <v>0.22684616762845575</v>
      </c>
      <c r="I13" s="498">
        <v>578175</v>
      </c>
      <c r="J13" s="500">
        <v>578175</v>
      </c>
    </row>
    <row r="14" spans="1:12" ht="15.75" thickTop="1" x14ac:dyDescent="0.25"/>
    <row r="15" spans="1:12" x14ac:dyDescent="0.25">
      <c r="F15" s="181"/>
      <c r="G15" s="181"/>
    </row>
    <row r="17" spans="12:12" x14ac:dyDescent="0.25">
      <c r="L17" s="181"/>
    </row>
  </sheetData>
  <mergeCells count="14">
    <mergeCell ref="B5:C5"/>
    <mergeCell ref="A6:A12"/>
    <mergeCell ref="A13:C13"/>
    <mergeCell ref="D3:D4"/>
    <mergeCell ref="E3:E4"/>
    <mergeCell ref="A2:C2"/>
    <mergeCell ref="A3:A4"/>
    <mergeCell ref="B3:B4"/>
    <mergeCell ref="C3:C4"/>
    <mergeCell ref="J3:J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sqref="A1:H1"/>
    </sheetView>
  </sheetViews>
  <sheetFormatPr defaultRowHeight="15" x14ac:dyDescent="0.25"/>
  <cols>
    <col min="1" max="1" width="47" customWidth="1"/>
    <col min="2" max="4" width="14.42578125" customWidth="1"/>
    <col min="5" max="5" width="13.140625" customWidth="1"/>
    <col min="6" max="6" width="10.85546875" customWidth="1"/>
    <col min="7" max="8" width="13.28515625" customWidth="1"/>
    <col min="11" max="11" width="10.140625" hidden="1" customWidth="1"/>
    <col min="12" max="12" width="11.42578125" hidden="1" customWidth="1"/>
    <col min="13" max="13" width="0" hidden="1" customWidth="1"/>
    <col min="14" max="14" width="12.140625" hidden="1" customWidth="1"/>
    <col min="245" max="245" width="47" customWidth="1"/>
    <col min="246" max="257" width="0" hidden="1" customWidth="1"/>
    <col min="258" max="260" width="14.42578125" customWidth="1"/>
    <col min="261" max="261" width="13.140625" customWidth="1"/>
    <col min="262" max="262" width="10.85546875" customWidth="1"/>
    <col min="263" max="264" width="13.28515625" customWidth="1"/>
    <col min="267" max="270" width="0" hidden="1" customWidth="1"/>
    <col min="501" max="501" width="47" customWidth="1"/>
    <col min="502" max="513" width="0" hidden="1" customWidth="1"/>
    <col min="514" max="516" width="14.42578125" customWidth="1"/>
    <col min="517" max="517" width="13.140625" customWidth="1"/>
    <col min="518" max="518" width="10.85546875" customWidth="1"/>
    <col min="519" max="520" width="13.28515625" customWidth="1"/>
    <col min="523" max="526" width="0" hidden="1" customWidth="1"/>
    <col min="757" max="757" width="47" customWidth="1"/>
    <col min="758" max="769" width="0" hidden="1" customWidth="1"/>
    <col min="770" max="772" width="14.42578125" customWidth="1"/>
    <col min="773" max="773" width="13.140625" customWidth="1"/>
    <col min="774" max="774" width="10.85546875" customWidth="1"/>
    <col min="775" max="776" width="13.28515625" customWidth="1"/>
    <col min="779" max="782" width="0" hidden="1" customWidth="1"/>
    <col min="1013" max="1013" width="47" customWidth="1"/>
    <col min="1014" max="1025" width="0" hidden="1" customWidth="1"/>
    <col min="1026" max="1028" width="14.42578125" customWidth="1"/>
    <col min="1029" max="1029" width="13.140625" customWidth="1"/>
    <col min="1030" max="1030" width="10.85546875" customWidth="1"/>
    <col min="1031" max="1032" width="13.28515625" customWidth="1"/>
    <col min="1035" max="1038" width="0" hidden="1" customWidth="1"/>
    <col min="1269" max="1269" width="47" customWidth="1"/>
    <col min="1270" max="1281" width="0" hidden="1" customWidth="1"/>
    <col min="1282" max="1284" width="14.42578125" customWidth="1"/>
    <col min="1285" max="1285" width="13.140625" customWidth="1"/>
    <col min="1286" max="1286" width="10.85546875" customWidth="1"/>
    <col min="1287" max="1288" width="13.28515625" customWidth="1"/>
    <col min="1291" max="1294" width="0" hidden="1" customWidth="1"/>
    <col min="1525" max="1525" width="47" customWidth="1"/>
    <col min="1526" max="1537" width="0" hidden="1" customWidth="1"/>
    <col min="1538" max="1540" width="14.42578125" customWidth="1"/>
    <col min="1541" max="1541" width="13.140625" customWidth="1"/>
    <col min="1542" max="1542" width="10.85546875" customWidth="1"/>
    <col min="1543" max="1544" width="13.28515625" customWidth="1"/>
    <col min="1547" max="1550" width="0" hidden="1" customWidth="1"/>
    <col min="1781" max="1781" width="47" customWidth="1"/>
    <col min="1782" max="1793" width="0" hidden="1" customWidth="1"/>
    <col min="1794" max="1796" width="14.42578125" customWidth="1"/>
    <col min="1797" max="1797" width="13.140625" customWidth="1"/>
    <col min="1798" max="1798" width="10.85546875" customWidth="1"/>
    <col min="1799" max="1800" width="13.28515625" customWidth="1"/>
    <col min="1803" max="1806" width="0" hidden="1" customWidth="1"/>
    <col min="2037" max="2037" width="47" customWidth="1"/>
    <col min="2038" max="2049" width="0" hidden="1" customWidth="1"/>
    <col min="2050" max="2052" width="14.42578125" customWidth="1"/>
    <col min="2053" max="2053" width="13.140625" customWidth="1"/>
    <col min="2054" max="2054" width="10.85546875" customWidth="1"/>
    <col min="2055" max="2056" width="13.28515625" customWidth="1"/>
    <col min="2059" max="2062" width="0" hidden="1" customWidth="1"/>
    <col min="2293" max="2293" width="47" customWidth="1"/>
    <col min="2294" max="2305" width="0" hidden="1" customWidth="1"/>
    <col min="2306" max="2308" width="14.42578125" customWidth="1"/>
    <col min="2309" max="2309" width="13.140625" customWidth="1"/>
    <col min="2310" max="2310" width="10.85546875" customWidth="1"/>
    <col min="2311" max="2312" width="13.28515625" customWidth="1"/>
    <col min="2315" max="2318" width="0" hidden="1" customWidth="1"/>
    <col min="2549" max="2549" width="47" customWidth="1"/>
    <col min="2550" max="2561" width="0" hidden="1" customWidth="1"/>
    <col min="2562" max="2564" width="14.42578125" customWidth="1"/>
    <col min="2565" max="2565" width="13.140625" customWidth="1"/>
    <col min="2566" max="2566" width="10.85546875" customWidth="1"/>
    <col min="2567" max="2568" width="13.28515625" customWidth="1"/>
    <col min="2571" max="2574" width="0" hidden="1" customWidth="1"/>
    <col min="2805" max="2805" width="47" customWidth="1"/>
    <col min="2806" max="2817" width="0" hidden="1" customWidth="1"/>
    <col min="2818" max="2820" width="14.42578125" customWidth="1"/>
    <col min="2821" max="2821" width="13.140625" customWidth="1"/>
    <col min="2822" max="2822" width="10.85546875" customWidth="1"/>
    <col min="2823" max="2824" width="13.28515625" customWidth="1"/>
    <col min="2827" max="2830" width="0" hidden="1" customWidth="1"/>
    <col min="3061" max="3061" width="47" customWidth="1"/>
    <col min="3062" max="3073" width="0" hidden="1" customWidth="1"/>
    <col min="3074" max="3076" width="14.42578125" customWidth="1"/>
    <col min="3077" max="3077" width="13.140625" customWidth="1"/>
    <col min="3078" max="3078" width="10.85546875" customWidth="1"/>
    <col min="3079" max="3080" width="13.28515625" customWidth="1"/>
    <col min="3083" max="3086" width="0" hidden="1" customWidth="1"/>
    <col min="3317" max="3317" width="47" customWidth="1"/>
    <col min="3318" max="3329" width="0" hidden="1" customWidth="1"/>
    <col min="3330" max="3332" width="14.42578125" customWidth="1"/>
    <col min="3333" max="3333" width="13.140625" customWidth="1"/>
    <col min="3334" max="3334" width="10.85546875" customWidth="1"/>
    <col min="3335" max="3336" width="13.28515625" customWidth="1"/>
    <col min="3339" max="3342" width="0" hidden="1" customWidth="1"/>
    <col min="3573" max="3573" width="47" customWidth="1"/>
    <col min="3574" max="3585" width="0" hidden="1" customWidth="1"/>
    <col min="3586" max="3588" width="14.42578125" customWidth="1"/>
    <col min="3589" max="3589" width="13.140625" customWidth="1"/>
    <col min="3590" max="3590" width="10.85546875" customWidth="1"/>
    <col min="3591" max="3592" width="13.28515625" customWidth="1"/>
    <col min="3595" max="3598" width="0" hidden="1" customWidth="1"/>
    <col min="3829" max="3829" width="47" customWidth="1"/>
    <col min="3830" max="3841" width="0" hidden="1" customWidth="1"/>
    <col min="3842" max="3844" width="14.42578125" customWidth="1"/>
    <col min="3845" max="3845" width="13.140625" customWidth="1"/>
    <col min="3846" max="3846" width="10.85546875" customWidth="1"/>
    <col min="3847" max="3848" width="13.28515625" customWidth="1"/>
    <col min="3851" max="3854" width="0" hidden="1" customWidth="1"/>
    <col min="4085" max="4085" width="47" customWidth="1"/>
    <col min="4086" max="4097" width="0" hidden="1" customWidth="1"/>
    <col min="4098" max="4100" width="14.42578125" customWidth="1"/>
    <col min="4101" max="4101" width="13.140625" customWidth="1"/>
    <col min="4102" max="4102" width="10.85546875" customWidth="1"/>
    <col min="4103" max="4104" width="13.28515625" customWidth="1"/>
    <col min="4107" max="4110" width="0" hidden="1" customWidth="1"/>
    <col min="4341" max="4341" width="47" customWidth="1"/>
    <col min="4342" max="4353" width="0" hidden="1" customWidth="1"/>
    <col min="4354" max="4356" width="14.42578125" customWidth="1"/>
    <col min="4357" max="4357" width="13.140625" customWidth="1"/>
    <col min="4358" max="4358" width="10.85546875" customWidth="1"/>
    <col min="4359" max="4360" width="13.28515625" customWidth="1"/>
    <col min="4363" max="4366" width="0" hidden="1" customWidth="1"/>
    <col min="4597" max="4597" width="47" customWidth="1"/>
    <col min="4598" max="4609" width="0" hidden="1" customWidth="1"/>
    <col min="4610" max="4612" width="14.42578125" customWidth="1"/>
    <col min="4613" max="4613" width="13.140625" customWidth="1"/>
    <col min="4614" max="4614" width="10.85546875" customWidth="1"/>
    <col min="4615" max="4616" width="13.28515625" customWidth="1"/>
    <col min="4619" max="4622" width="0" hidden="1" customWidth="1"/>
    <col min="4853" max="4853" width="47" customWidth="1"/>
    <col min="4854" max="4865" width="0" hidden="1" customWidth="1"/>
    <col min="4866" max="4868" width="14.42578125" customWidth="1"/>
    <col min="4869" max="4869" width="13.140625" customWidth="1"/>
    <col min="4870" max="4870" width="10.85546875" customWidth="1"/>
    <col min="4871" max="4872" width="13.28515625" customWidth="1"/>
    <col min="4875" max="4878" width="0" hidden="1" customWidth="1"/>
    <col min="5109" max="5109" width="47" customWidth="1"/>
    <col min="5110" max="5121" width="0" hidden="1" customWidth="1"/>
    <col min="5122" max="5124" width="14.42578125" customWidth="1"/>
    <col min="5125" max="5125" width="13.140625" customWidth="1"/>
    <col min="5126" max="5126" width="10.85546875" customWidth="1"/>
    <col min="5127" max="5128" width="13.28515625" customWidth="1"/>
    <col min="5131" max="5134" width="0" hidden="1" customWidth="1"/>
    <col min="5365" max="5365" width="47" customWidth="1"/>
    <col min="5366" max="5377" width="0" hidden="1" customWidth="1"/>
    <col min="5378" max="5380" width="14.42578125" customWidth="1"/>
    <col min="5381" max="5381" width="13.140625" customWidth="1"/>
    <col min="5382" max="5382" width="10.85546875" customWidth="1"/>
    <col min="5383" max="5384" width="13.28515625" customWidth="1"/>
    <col min="5387" max="5390" width="0" hidden="1" customWidth="1"/>
    <col min="5621" max="5621" width="47" customWidth="1"/>
    <col min="5622" max="5633" width="0" hidden="1" customWidth="1"/>
    <col min="5634" max="5636" width="14.42578125" customWidth="1"/>
    <col min="5637" max="5637" width="13.140625" customWidth="1"/>
    <col min="5638" max="5638" width="10.85546875" customWidth="1"/>
    <col min="5639" max="5640" width="13.28515625" customWidth="1"/>
    <col min="5643" max="5646" width="0" hidden="1" customWidth="1"/>
    <col min="5877" max="5877" width="47" customWidth="1"/>
    <col min="5878" max="5889" width="0" hidden="1" customWidth="1"/>
    <col min="5890" max="5892" width="14.42578125" customWidth="1"/>
    <col min="5893" max="5893" width="13.140625" customWidth="1"/>
    <col min="5894" max="5894" width="10.85546875" customWidth="1"/>
    <col min="5895" max="5896" width="13.28515625" customWidth="1"/>
    <col min="5899" max="5902" width="0" hidden="1" customWidth="1"/>
    <col min="6133" max="6133" width="47" customWidth="1"/>
    <col min="6134" max="6145" width="0" hidden="1" customWidth="1"/>
    <col min="6146" max="6148" width="14.42578125" customWidth="1"/>
    <col min="6149" max="6149" width="13.140625" customWidth="1"/>
    <col min="6150" max="6150" width="10.85546875" customWidth="1"/>
    <col min="6151" max="6152" width="13.28515625" customWidth="1"/>
    <col min="6155" max="6158" width="0" hidden="1" customWidth="1"/>
    <col min="6389" max="6389" width="47" customWidth="1"/>
    <col min="6390" max="6401" width="0" hidden="1" customWidth="1"/>
    <col min="6402" max="6404" width="14.42578125" customWidth="1"/>
    <col min="6405" max="6405" width="13.140625" customWidth="1"/>
    <col min="6406" max="6406" width="10.85546875" customWidth="1"/>
    <col min="6407" max="6408" width="13.28515625" customWidth="1"/>
    <col min="6411" max="6414" width="0" hidden="1" customWidth="1"/>
    <col min="6645" max="6645" width="47" customWidth="1"/>
    <col min="6646" max="6657" width="0" hidden="1" customWidth="1"/>
    <col min="6658" max="6660" width="14.42578125" customWidth="1"/>
    <col min="6661" max="6661" width="13.140625" customWidth="1"/>
    <col min="6662" max="6662" width="10.85546875" customWidth="1"/>
    <col min="6663" max="6664" width="13.28515625" customWidth="1"/>
    <col min="6667" max="6670" width="0" hidden="1" customWidth="1"/>
    <col min="6901" max="6901" width="47" customWidth="1"/>
    <col min="6902" max="6913" width="0" hidden="1" customWidth="1"/>
    <col min="6914" max="6916" width="14.42578125" customWidth="1"/>
    <col min="6917" max="6917" width="13.140625" customWidth="1"/>
    <col min="6918" max="6918" width="10.85546875" customWidth="1"/>
    <col min="6919" max="6920" width="13.28515625" customWidth="1"/>
    <col min="6923" max="6926" width="0" hidden="1" customWidth="1"/>
    <col min="7157" max="7157" width="47" customWidth="1"/>
    <col min="7158" max="7169" width="0" hidden="1" customWidth="1"/>
    <col min="7170" max="7172" width="14.42578125" customWidth="1"/>
    <col min="7173" max="7173" width="13.140625" customWidth="1"/>
    <col min="7174" max="7174" width="10.85546875" customWidth="1"/>
    <col min="7175" max="7176" width="13.28515625" customWidth="1"/>
    <col min="7179" max="7182" width="0" hidden="1" customWidth="1"/>
    <col min="7413" max="7413" width="47" customWidth="1"/>
    <col min="7414" max="7425" width="0" hidden="1" customWidth="1"/>
    <col min="7426" max="7428" width="14.42578125" customWidth="1"/>
    <col min="7429" max="7429" width="13.140625" customWidth="1"/>
    <col min="7430" max="7430" width="10.85546875" customWidth="1"/>
    <col min="7431" max="7432" width="13.28515625" customWidth="1"/>
    <col min="7435" max="7438" width="0" hidden="1" customWidth="1"/>
    <col min="7669" max="7669" width="47" customWidth="1"/>
    <col min="7670" max="7681" width="0" hidden="1" customWidth="1"/>
    <col min="7682" max="7684" width="14.42578125" customWidth="1"/>
    <col min="7685" max="7685" width="13.140625" customWidth="1"/>
    <col min="7686" max="7686" width="10.85546875" customWidth="1"/>
    <col min="7687" max="7688" width="13.28515625" customWidth="1"/>
    <col min="7691" max="7694" width="0" hidden="1" customWidth="1"/>
    <col min="7925" max="7925" width="47" customWidth="1"/>
    <col min="7926" max="7937" width="0" hidden="1" customWidth="1"/>
    <col min="7938" max="7940" width="14.42578125" customWidth="1"/>
    <col min="7941" max="7941" width="13.140625" customWidth="1"/>
    <col min="7942" max="7942" width="10.85546875" customWidth="1"/>
    <col min="7943" max="7944" width="13.28515625" customWidth="1"/>
    <col min="7947" max="7950" width="0" hidden="1" customWidth="1"/>
    <col min="8181" max="8181" width="47" customWidth="1"/>
    <col min="8182" max="8193" width="0" hidden="1" customWidth="1"/>
    <col min="8194" max="8196" width="14.42578125" customWidth="1"/>
    <col min="8197" max="8197" width="13.140625" customWidth="1"/>
    <col min="8198" max="8198" width="10.85546875" customWidth="1"/>
    <col min="8199" max="8200" width="13.28515625" customWidth="1"/>
    <col min="8203" max="8206" width="0" hidden="1" customWidth="1"/>
    <col min="8437" max="8437" width="47" customWidth="1"/>
    <col min="8438" max="8449" width="0" hidden="1" customWidth="1"/>
    <col min="8450" max="8452" width="14.42578125" customWidth="1"/>
    <col min="8453" max="8453" width="13.140625" customWidth="1"/>
    <col min="8454" max="8454" width="10.85546875" customWidth="1"/>
    <col min="8455" max="8456" width="13.28515625" customWidth="1"/>
    <col min="8459" max="8462" width="0" hidden="1" customWidth="1"/>
    <col min="8693" max="8693" width="47" customWidth="1"/>
    <col min="8694" max="8705" width="0" hidden="1" customWidth="1"/>
    <col min="8706" max="8708" width="14.42578125" customWidth="1"/>
    <col min="8709" max="8709" width="13.140625" customWidth="1"/>
    <col min="8710" max="8710" width="10.85546875" customWidth="1"/>
    <col min="8711" max="8712" width="13.28515625" customWidth="1"/>
    <col min="8715" max="8718" width="0" hidden="1" customWidth="1"/>
    <col min="8949" max="8949" width="47" customWidth="1"/>
    <col min="8950" max="8961" width="0" hidden="1" customWidth="1"/>
    <col min="8962" max="8964" width="14.42578125" customWidth="1"/>
    <col min="8965" max="8965" width="13.140625" customWidth="1"/>
    <col min="8966" max="8966" width="10.85546875" customWidth="1"/>
    <col min="8967" max="8968" width="13.28515625" customWidth="1"/>
    <col min="8971" max="8974" width="0" hidden="1" customWidth="1"/>
    <col min="9205" max="9205" width="47" customWidth="1"/>
    <col min="9206" max="9217" width="0" hidden="1" customWidth="1"/>
    <col min="9218" max="9220" width="14.42578125" customWidth="1"/>
    <col min="9221" max="9221" width="13.140625" customWidth="1"/>
    <col min="9222" max="9222" width="10.85546875" customWidth="1"/>
    <col min="9223" max="9224" width="13.28515625" customWidth="1"/>
    <col min="9227" max="9230" width="0" hidden="1" customWidth="1"/>
    <col min="9461" max="9461" width="47" customWidth="1"/>
    <col min="9462" max="9473" width="0" hidden="1" customWidth="1"/>
    <col min="9474" max="9476" width="14.42578125" customWidth="1"/>
    <col min="9477" max="9477" width="13.140625" customWidth="1"/>
    <col min="9478" max="9478" width="10.85546875" customWidth="1"/>
    <col min="9479" max="9480" width="13.28515625" customWidth="1"/>
    <col min="9483" max="9486" width="0" hidden="1" customWidth="1"/>
    <col min="9717" max="9717" width="47" customWidth="1"/>
    <col min="9718" max="9729" width="0" hidden="1" customWidth="1"/>
    <col min="9730" max="9732" width="14.42578125" customWidth="1"/>
    <col min="9733" max="9733" width="13.140625" customWidth="1"/>
    <col min="9734" max="9734" width="10.85546875" customWidth="1"/>
    <col min="9735" max="9736" width="13.28515625" customWidth="1"/>
    <col min="9739" max="9742" width="0" hidden="1" customWidth="1"/>
    <col min="9973" max="9973" width="47" customWidth="1"/>
    <col min="9974" max="9985" width="0" hidden="1" customWidth="1"/>
    <col min="9986" max="9988" width="14.42578125" customWidth="1"/>
    <col min="9989" max="9989" width="13.140625" customWidth="1"/>
    <col min="9990" max="9990" width="10.85546875" customWidth="1"/>
    <col min="9991" max="9992" width="13.28515625" customWidth="1"/>
    <col min="9995" max="9998" width="0" hidden="1" customWidth="1"/>
    <col min="10229" max="10229" width="47" customWidth="1"/>
    <col min="10230" max="10241" width="0" hidden="1" customWidth="1"/>
    <col min="10242" max="10244" width="14.42578125" customWidth="1"/>
    <col min="10245" max="10245" width="13.140625" customWidth="1"/>
    <col min="10246" max="10246" width="10.85546875" customWidth="1"/>
    <col min="10247" max="10248" width="13.28515625" customWidth="1"/>
    <col min="10251" max="10254" width="0" hidden="1" customWidth="1"/>
    <col min="10485" max="10485" width="47" customWidth="1"/>
    <col min="10486" max="10497" width="0" hidden="1" customWidth="1"/>
    <col min="10498" max="10500" width="14.42578125" customWidth="1"/>
    <col min="10501" max="10501" width="13.140625" customWidth="1"/>
    <col min="10502" max="10502" width="10.85546875" customWidth="1"/>
    <col min="10503" max="10504" width="13.28515625" customWidth="1"/>
    <col min="10507" max="10510" width="0" hidden="1" customWidth="1"/>
    <col min="10741" max="10741" width="47" customWidth="1"/>
    <col min="10742" max="10753" width="0" hidden="1" customWidth="1"/>
    <col min="10754" max="10756" width="14.42578125" customWidth="1"/>
    <col min="10757" max="10757" width="13.140625" customWidth="1"/>
    <col min="10758" max="10758" width="10.85546875" customWidth="1"/>
    <col min="10759" max="10760" width="13.28515625" customWidth="1"/>
    <col min="10763" max="10766" width="0" hidden="1" customWidth="1"/>
    <col min="10997" max="10997" width="47" customWidth="1"/>
    <col min="10998" max="11009" width="0" hidden="1" customWidth="1"/>
    <col min="11010" max="11012" width="14.42578125" customWidth="1"/>
    <col min="11013" max="11013" width="13.140625" customWidth="1"/>
    <col min="11014" max="11014" width="10.85546875" customWidth="1"/>
    <col min="11015" max="11016" width="13.28515625" customWidth="1"/>
    <col min="11019" max="11022" width="0" hidden="1" customWidth="1"/>
    <col min="11253" max="11253" width="47" customWidth="1"/>
    <col min="11254" max="11265" width="0" hidden="1" customWidth="1"/>
    <col min="11266" max="11268" width="14.42578125" customWidth="1"/>
    <col min="11269" max="11269" width="13.140625" customWidth="1"/>
    <col min="11270" max="11270" width="10.85546875" customWidth="1"/>
    <col min="11271" max="11272" width="13.28515625" customWidth="1"/>
    <col min="11275" max="11278" width="0" hidden="1" customWidth="1"/>
    <col min="11509" max="11509" width="47" customWidth="1"/>
    <col min="11510" max="11521" width="0" hidden="1" customWidth="1"/>
    <col min="11522" max="11524" width="14.42578125" customWidth="1"/>
    <col min="11525" max="11525" width="13.140625" customWidth="1"/>
    <col min="11526" max="11526" width="10.85546875" customWidth="1"/>
    <col min="11527" max="11528" width="13.28515625" customWidth="1"/>
    <col min="11531" max="11534" width="0" hidden="1" customWidth="1"/>
    <col min="11765" max="11765" width="47" customWidth="1"/>
    <col min="11766" max="11777" width="0" hidden="1" customWidth="1"/>
    <col min="11778" max="11780" width="14.42578125" customWidth="1"/>
    <col min="11781" max="11781" width="13.140625" customWidth="1"/>
    <col min="11782" max="11782" width="10.85546875" customWidth="1"/>
    <col min="11783" max="11784" width="13.28515625" customWidth="1"/>
    <col min="11787" max="11790" width="0" hidden="1" customWidth="1"/>
    <col min="12021" max="12021" width="47" customWidth="1"/>
    <col min="12022" max="12033" width="0" hidden="1" customWidth="1"/>
    <col min="12034" max="12036" width="14.42578125" customWidth="1"/>
    <col min="12037" max="12037" width="13.140625" customWidth="1"/>
    <col min="12038" max="12038" width="10.85546875" customWidth="1"/>
    <col min="12039" max="12040" width="13.28515625" customWidth="1"/>
    <col min="12043" max="12046" width="0" hidden="1" customWidth="1"/>
    <col min="12277" max="12277" width="47" customWidth="1"/>
    <col min="12278" max="12289" width="0" hidden="1" customWidth="1"/>
    <col min="12290" max="12292" width="14.42578125" customWidth="1"/>
    <col min="12293" max="12293" width="13.140625" customWidth="1"/>
    <col min="12294" max="12294" width="10.85546875" customWidth="1"/>
    <col min="12295" max="12296" width="13.28515625" customWidth="1"/>
    <col min="12299" max="12302" width="0" hidden="1" customWidth="1"/>
    <col min="12533" max="12533" width="47" customWidth="1"/>
    <col min="12534" max="12545" width="0" hidden="1" customWidth="1"/>
    <col min="12546" max="12548" width="14.42578125" customWidth="1"/>
    <col min="12549" max="12549" width="13.140625" customWidth="1"/>
    <col min="12550" max="12550" width="10.85546875" customWidth="1"/>
    <col min="12551" max="12552" width="13.28515625" customWidth="1"/>
    <col min="12555" max="12558" width="0" hidden="1" customWidth="1"/>
    <col min="12789" max="12789" width="47" customWidth="1"/>
    <col min="12790" max="12801" width="0" hidden="1" customWidth="1"/>
    <col min="12802" max="12804" width="14.42578125" customWidth="1"/>
    <col min="12805" max="12805" width="13.140625" customWidth="1"/>
    <col min="12806" max="12806" width="10.85546875" customWidth="1"/>
    <col min="12807" max="12808" width="13.28515625" customWidth="1"/>
    <col min="12811" max="12814" width="0" hidden="1" customWidth="1"/>
    <col min="13045" max="13045" width="47" customWidth="1"/>
    <col min="13046" max="13057" width="0" hidden="1" customWidth="1"/>
    <col min="13058" max="13060" width="14.42578125" customWidth="1"/>
    <col min="13061" max="13061" width="13.140625" customWidth="1"/>
    <col min="13062" max="13062" width="10.85546875" customWidth="1"/>
    <col min="13063" max="13064" width="13.28515625" customWidth="1"/>
    <col min="13067" max="13070" width="0" hidden="1" customWidth="1"/>
    <col min="13301" max="13301" width="47" customWidth="1"/>
    <col min="13302" max="13313" width="0" hidden="1" customWidth="1"/>
    <col min="13314" max="13316" width="14.42578125" customWidth="1"/>
    <col min="13317" max="13317" width="13.140625" customWidth="1"/>
    <col min="13318" max="13318" width="10.85546875" customWidth="1"/>
    <col min="13319" max="13320" width="13.28515625" customWidth="1"/>
    <col min="13323" max="13326" width="0" hidden="1" customWidth="1"/>
    <col min="13557" max="13557" width="47" customWidth="1"/>
    <col min="13558" max="13569" width="0" hidden="1" customWidth="1"/>
    <col min="13570" max="13572" width="14.42578125" customWidth="1"/>
    <col min="13573" max="13573" width="13.140625" customWidth="1"/>
    <col min="13574" max="13574" width="10.85546875" customWidth="1"/>
    <col min="13575" max="13576" width="13.28515625" customWidth="1"/>
    <col min="13579" max="13582" width="0" hidden="1" customWidth="1"/>
    <col min="13813" max="13813" width="47" customWidth="1"/>
    <col min="13814" max="13825" width="0" hidden="1" customWidth="1"/>
    <col min="13826" max="13828" width="14.42578125" customWidth="1"/>
    <col min="13829" max="13829" width="13.140625" customWidth="1"/>
    <col min="13830" max="13830" width="10.85546875" customWidth="1"/>
    <col min="13831" max="13832" width="13.28515625" customWidth="1"/>
    <col min="13835" max="13838" width="0" hidden="1" customWidth="1"/>
    <col min="14069" max="14069" width="47" customWidth="1"/>
    <col min="14070" max="14081" width="0" hidden="1" customWidth="1"/>
    <col min="14082" max="14084" width="14.42578125" customWidth="1"/>
    <col min="14085" max="14085" width="13.140625" customWidth="1"/>
    <col min="14086" max="14086" width="10.85546875" customWidth="1"/>
    <col min="14087" max="14088" width="13.28515625" customWidth="1"/>
    <col min="14091" max="14094" width="0" hidden="1" customWidth="1"/>
    <col min="14325" max="14325" width="47" customWidth="1"/>
    <col min="14326" max="14337" width="0" hidden="1" customWidth="1"/>
    <col min="14338" max="14340" width="14.42578125" customWidth="1"/>
    <col min="14341" max="14341" width="13.140625" customWidth="1"/>
    <col min="14342" max="14342" width="10.85546875" customWidth="1"/>
    <col min="14343" max="14344" width="13.28515625" customWidth="1"/>
    <col min="14347" max="14350" width="0" hidden="1" customWidth="1"/>
    <col min="14581" max="14581" width="47" customWidth="1"/>
    <col min="14582" max="14593" width="0" hidden="1" customWidth="1"/>
    <col min="14594" max="14596" width="14.42578125" customWidth="1"/>
    <col min="14597" max="14597" width="13.140625" customWidth="1"/>
    <col min="14598" max="14598" width="10.85546875" customWidth="1"/>
    <col min="14599" max="14600" width="13.28515625" customWidth="1"/>
    <col min="14603" max="14606" width="0" hidden="1" customWidth="1"/>
    <col min="14837" max="14837" width="47" customWidth="1"/>
    <col min="14838" max="14849" width="0" hidden="1" customWidth="1"/>
    <col min="14850" max="14852" width="14.42578125" customWidth="1"/>
    <col min="14853" max="14853" width="13.140625" customWidth="1"/>
    <col min="14854" max="14854" width="10.85546875" customWidth="1"/>
    <col min="14855" max="14856" width="13.28515625" customWidth="1"/>
    <col min="14859" max="14862" width="0" hidden="1" customWidth="1"/>
    <col min="15093" max="15093" width="47" customWidth="1"/>
    <col min="15094" max="15105" width="0" hidden="1" customWidth="1"/>
    <col min="15106" max="15108" width="14.42578125" customWidth="1"/>
    <col min="15109" max="15109" width="13.140625" customWidth="1"/>
    <col min="15110" max="15110" width="10.85546875" customWidth="1"/>
    <col min="15111" max="15112" width="13.28515625" customWidth="1"/>
    <col min="15115" max="15118" width="0" hidden="1" customWidth="1"/>
    <col min="15349" max="15349" width="47" customWidth="1"/>
    <col min="15350" max="15361" width="0" hidden="1" customWidth="1"/>
    <col min="15362" max="15364" width="14.42578125" customWidth="1"/>
    <col min="15365" max="15365" width="13.140625" customWidth="1"/>
    <col min="15366" max="15366" width="10.85546875" customWidth="1"/>
    <col min="15367" max="15368" width="13.28515625" customWidth="1"/>
    <col min="15371" max="15374" width="0" hidden="1" customWidth="1"/>
    <col min="15605" max="15605" width="47" customWidth="1"/>
    <col min="15606" max="15617" width="0" hidden="1" customWidth="1"/>
    <col min="15618" max="15620" width="14.42578125" customWidth="1"/>
    <col min="15621" max="15621" width="13.140625" customWidth="1"/>
    <col min="15622" max="15622" width="10.85546875" customWidth="1"/>
    <col min="15623" max="15624" width="13.28515625" customWidth="1"/>
    <col min="15627" max="15630" width="0" hidden="1" customWidth="1"/>
    <col min="15861" max="15861" width="47" customWidth="1"/>
    <col min="15862" max="15873" width="0" hidden="1" customWidth="1"/>
    <col min="15874" max="15876" width="14.42578125" customWidth="1"/>
    <col min="15877" max="15877" width="13.140625" customWidth="1"/>
    <col min="15878" max="15878" width="10.85546875" customWidth="1"/>
    <col min="15879" max="15880" width="13.28515625" customWidth="1"/>
    <col min="15883" max="15886" width="0" hidden="1" customWidth="1"/>
    <col min="16117" max="16117" width="47" customWidth="1"/>
    <col min="16118" max="16129" width="0" hidden="1" customWidth="1"/>
    <col min="16130" max="16132" width="14.42578125" customWidth="1"/>
    <col min="16133" max="16133" width="13.140625" customWidth="1"/>
    <col min="16134" max="16134" width="10.85546875" customWidth="1"/>
    <col min="16135" max="16136" width="13.28515625" customWidth="1"/>
    <col min="16139" max="16142" width="0" hidden="1" customWidth="1"/>
  </cols>
  <sheetData>
    <row r="1" spans="1:15" ht="15.75" x14ac:dyDescent="0.25">
      <c r="A1" s="721" t="s">
        <v>402</v>
      </c>
      <c r="B1" s="721"/>
      <c r="C1" s="721"/>
      <c r="D1" s="721"/>
      <c r="E1" s="721"/>
      <c r="F1" s="721"/>
      <c r="G1" s="721"/>
      <c r="H1" s="721"/>
    </row>
    <row r="2" spans="1:15" ht="15.75" thickBot="1" x14ac:dyDescent="0.3">
      <c r="A2" s="542"/>
      <c r="B2" s="501"/>
      <c r="C2" s="501"/>
      <c r="D2" s="501"/>
      <c r="E2" s="502"/>
      <c r="F2" s="502"/>
    </row>
    <row r="3" spans="1:15" ht="13.5" customHeight="1" thickTop="1" x14ac:dyDescent="0.25">
      <c r="A3" s="722" t="s">
        <v>2</v>
      </c>
      <c r="B3" s="580" t="s">
        <v>3</v>
      </c>
      <c r="C3" s="580" t="s">
        <v>4</v>
      </c>
      <c r="D3" s="580" t="s">
        <v>5</v>
      </c>
      <c r="E3" s="675" t="s">
        <v>6</v>
      </c>
      <c r="F3" s="675" t="s">
        <v>7</v>
      </c>
      <c r="G3" s="675" t="s">
        <v>8</v>
      </c>
      <c r="H3" s="677" t="s">
        <v>9</v>
      </c>
    </row>
    <row r="4" spans="1:15" x14ac:dyDescent="0.25">
      <c r="A4" s="723"/>
      <c r="B4" s="736"/>
      <c r="C4" s="736"/>
      <c r="D4" s="736"/>
      <c r="E4" s="737"/>
      <c r="F4" s="737"/>
      <c r="G4" s="737"/>
      <c r="H4" s="738"/>
    </row>
    <row r="5" spans="1:15" ht="15.75" thickBot="1" x14ac:dyDescent="0.3">
      <c r="A5" s="723"/>
      <c r="B5" s="581"/>
      <c r="C5" s="581"/>
      <c r="D5" s="581"/>
      <c r="E5" s="676"/>
      <c r="F5" s="676"/>
      <c r="G5" s="676"/>
      <c r="H5" s="678"/>
    </row>
    <row r="6" spans="1:15" ht="15.75" thickTop="1" x14ac:dyDescent="0.25">
      <c r="A6" s="543" t="s">
        <v>403</v>
      </c>
      <c r="B6" s="544">
        <v>11835790.83</v>
      </c>
      <c r="C6" s="545">
        <v>12870365.969999999</v>
      </c>
      <c r="D6" s="545">
        <v>12442147</v>
      </c>
      <c r="E6" s="544">
        <v>12283429</v>
      </c>
      <c r="F6" s="545">
        <v>0.95439624860954919</v>
      </c>
      <c r="G6" s="544">
        <v>12827175</v>
      </c>
      <c r="H6" s="546">
        <v>12849315</v>
      </c>
      <c r="I6" s="181"/>
      <c r="J6" s="181"/>
      <c r="K6" s="181">
        <v>100</v>
      </c>
      <c r="L6" s="181">
        <f>'[1]Bežné príjmy'!O3</f>
        <v>6809462.0100000007</v>
      </c>
      <c r="M6" s="181"/>
      <c r="N6" s="181"/>
    </row>
    <row r="7" spans="1:15" ht="15.75" thickBot="1" x14ac:dyDescent="0.3">
      <c r="A7" s="547" t="s">
        <v>404</v>
      </c>
      <c r="B7" s="534">
        <v>10815176.439999999</v>
      </c>
      <c r="C7" s="535">
        <v>12072287.610000001</v>
      </c>
      <c r="D7" s="535">
        <v>12278088</v>
      </c>
      <c r="E7" s="534">
        <v>12245493</v>
      </c>
      <c r="F7" s="535">
        <v>1.0143473545027644</v>
      </c>
      <c r="G7" s="534">
        <v>12249000</v>
      </c>
      <c r="H7" s="539">
        <v>12271140</v>
      </c>
      <c r="I7" s="181"/>
      <c r="J7" s="181"/>
      <c r="K7" s="181">
        <v>200</v>
      </c>
      <c r="L7" s="181">
        <f>'[1]Bežné príjmy'!O24+'[1]Kapitálové príjmy'!O3</f>
        <v>1596956.56</v>
      </c>
      <c r="M7" s="181"/>
      <c r="N7" s="181"/>
    </row>
    <row r="8" spans="1:15" ht="15.75" thickBot="1" x14ac:dyDescent="0.3">
      <c r="A8" s="548" t="s">
        <v>405</v>
      </c>
      <c r="B8" s="549">
        <v>1020614.3900000006</v>
      </c>
      <c r="C8" s="550">
        <v>798078.35999999754</v>
      </c>
      <c r="D8" s="550">
        <v>164059</v>
      </c>
      <c r="E8" s="549">
        <v>37936</v>
      </c>
      <c r="F8" s="550"/>
      <c r="G8" s="549">
        <v>578175</v>
      </c>
      <c r="H8" s="551">
        <v>578175</v>
      </c>
      <c r="K8" s="181">
        <v>300</v>
      </c>
      <c r="L8" s="181">
        <f>'[1]Bežné príjmy'!O67+'[1]Kapitálové príjmy'!O15</f>
        <v>4237177.49</v>
      </c>
    </row>
    <row r="9" spans="1:15" ht="16.5" thickTop="1" thickBot="1" x14ac:dyDescent="0.3">
      <c r="A9" s="724"/>
      <c r="B9" s="725"/>
      <c r="C9" s="725"/>
      <c r="D9" s="725"/>
      <c r="E9" s="725"/>
      <c r="F9" s="725"/>
      <c r="G9" s="725"/>
      <c r="H9" s="726"/>
      <c r="K9" s="181">
        <v>400</v>
      </c>
      <c r="L9" s="181">
        <f>'[1]Fin operácie - príjmy'!S11</f>
        <v>1468140</v>
      </c>
    </row>
    <row r="10" spans="1:15" ht="15.75" thickTop="1" x14ac:dyDescent="0.25">
      <c r="A10" s="543" t="s">
        <v>406</v>
      </c>
      <c r="B10" s="544">
        <v>2123247.52</v>
      </c>
      <c r="C10" s="545">
        <v>1526662.64</v>
      </c>
      <c r="D10" s="545">
        <v>2638168</v>
      </c>
      <c r="E10" s="544">
        <v>1444933</v>
      </c>
      <c r="F10" s="545">
        <v>1.5444971887671943</v>
      </c>
      <c r="G10" s="544">
        <v>0</v>
      </c>
      <c r="H10" s="546">
        <v>0</v>
      </c>
      <c r="K10" s="181">
        <v>500</v>
      </c>
      <c r="L10" s="181">
        <f>'[1]Fin operácie - príjmy'!S4</f>
        <v>5048368</v>
      </c>
      <c r="M10" s="181"/>
      <c r="N10" s="181">
        <f>SUM(L6:L10)</f>
        <v>19160104.060000002</v>
      </c>
    </row>
    <row r="11" spans="1:15" ht="15.75" thickBot="1" x14ac:dyDescent="0.3">
      <c r="A11" s="547" t="s">
        <v>407</v>
      </c>
      <c r="B11" s="534">
        <v>2329182.13</v>
      </c>
      <c r="C11" s="535">
        <v>2649518.4899999998</v>
      </c>
      <c r="D11" s="535">
        <v>9465463</v>
      </c>
      <c r="E11" s="534">
        <v>7421202</v>
      </c>
      <c r="F11" s="535">
        <v>2.8009625250813031</v>
      </c>
      <c r="G11" s="534">
        <v>0</v>
      </c>
      <c r="H11" s="539">
        <v>0</v>
      </c>
      <c r="K11" s="181">
        <v>600</v>
      </c>
      <c r="L11" s="181" t="e">
        <f>#REF!</f>
        <v>#REF!</v>
      </c>
      <c r="M11" s="181"/>
      <c r="N11" s="181" t="e">
        <f>SUM(L11:L13)</f>
        <v>#REF!</v>
      </c>
    </row>
    <row r="12" spans="1:15" ht="15.75" thickBot="1" x14ac:dyDescent="0.3">
      <c r="A12" s="552" t="s">
        <v>408</v>
      </c>
      <c r="B12" s="553">
        <v>-205934.60999999987</v>
      </c>
      <c r="C12" s="554">
        <v>-1122855.8499999999</v>
      </c>
      <c r="D12" s="554">
        <v>-6827295</v>
      </c>
      <c r="E12" s="553">
        <v>-5976269</v>
      </c>
      <c r="F12" s="553"/>
      <c r="G12" s="553">
        <v>0</v>
      </c>
      <c r="H12" s="555">
        <v>0</v>
      </c>
      <c r="K12" s="181">
        <v>700</v>
      </c>
      <c r="L12" s="181" t="e">
        <f>#REF!</f>
        <v>#REF!</v>
      </c>
      <c r="N12" s="181" t="e">
        <f>N10-N11</f>
        <v>#REF!</v>
      </c>
      <c r="O12" s="181"/>
    </row>
    <row r="13" spans="1:15" ht="16.5" thickTop="1" thickBot="1" x14ac:dyDescent="0.3">
      <c r="A13" s="724"/>
      <c r="B13" s="725"/>
      <c r="C13" s="725"/>
      <c r="D13" s="725"/>
      <c r="E13" s="725"/>
      <c r="F13" s="725"/>
      <c r="G13" s="725"/>
      <c r="H13" s="726"/>
      <c r="K13" s="181">
        <v>800</v>
      </c>
      <c r="L13" s="181" t="e">
        <f>#REF!</f>
        <v>#REF!</v>
      </c>
    </row>
    <row r="14" spans="1:15" ht="15.75" thickTop="1" x14ac:dyDescent="0.25">
      <c r="A14" s="543" t="s">
        <v>409</v>
      </c>
      <c r="B14" s="544">
        <v>1389578.65</v>
      </c>
      <c r="C14" s="545">
        <v>1600445.57</v>
      </c>
      <c r="D14" s="545">
        <v>7583014</v>
      </c>
      <c r="E14" s="544">
        <v>6516508</v>
      </c>
      <c r="F14" s="545">
        <v>4.0716836124579983</v>
      </c>
      <c r="G14" s="544">
        <v>0</v>
      </c>
      <c r="H14" s="546">
        <v>0</v>
      </c>
      <c r="J14" s="181"/>
      <c r="K14" s="181"/>
      <c r="L14" s="181"/>
      <c r="M14" s="181"/>
      <c r="N14" s="181"/>
    </row>
    <row r="15" spans="1:15" ht="15.75" thickBot="1" x14ac:dyDescent="0.3">
      <c r="A15" s="547" t="s">
        <v>410</v>
      </c>
      <c r="B15" s="534">
        <v>849215.54</v>
      </c>
      <c r="C15" s="535">
        <v>553837.26</v>
      </c>
      <c r="D15" s="535">
        <v>919778</v>
      </c>
      <c r="E15" s="534">
        <v>578175</v>
      </c>
      <c r="F15" s="535">
        <v>1.0439438473316152</v>
      </c>
      <c r="G15" s="534">
        <v>578175</v>
      </c>
      <c r="H15" s="539">
        <v>578175</v>
      </c>
      <c r="K15" s="181"/>
      <c r="L15" s="181"/>
      <c r="M15" s="181"/>
      <c r="N15" s="181"/>
    </row>
    <row r="16" spans="1:15" ht="15.75" thickBot="1" x14ac:dyDescent="0.3">
      <c r="A16" s="552" t="s">
        <v>411</v>
      </c>
      <c r="B16" s="553">
        <v>540363.10999999987</v>
      </c>
      <c r="C16" s="554">
        <v>1046608.31</v>
      </c>
      <c r="D16" s="554">
        <v>6663236</v>
      </c>
      <c r="E16" s="553">
        <v>5938333</v>
      </c>
      <c r="F16" s="553"/>
      <c r="G16" s="553">
        <v>-578175</v>
      </c>
      <c r="H16" s="555">
        <v>-578175</v>
      </c>
      <c r="L16" s="181"/>
      <c r="M16" s="181"/>
    </row>
    <row r="17" spans="1:14" ht="16.5" thickTop="1" thickBot="1" x14ac:dyDescent="0.3">
      <c r="A17" s="727"/>
      <c r="B17" s="728"/>
      <c r="C17" s="728"/>
      <c r="D17" s="728"/>
      <c r="E17" s="728"/>
      <c r="F17" s="728"/>
      <c r="G17" s="728"/>
      <c r="H17" s="729"/>
      <c r="K17" s="181"/>
      <c r="M17" s="181"/>
      <c r="N17" s="181"/>
    </row>
    <row r="18" spans="1:14" ht="16.5" customHeight="1" thickTop="1" x14ac:dyDescent="0.25">
      <c r="A18" s="730" t="s">
        <v>412</v>
      </c>
      <c r="B18" s="731"/>
      <c r="C18" s="731"/>
      <c r="D18" s="731"/>
      <c r="E18" s="731"/>
      <c r="F18" s="731"/>
      <c r="G18" s="731"/>
      <c r="H18" s="732"/>
      <c r="K18" s="181"/>
      <c r="M18" s="181"/>
      <c r="N18" s="181"/>
    </row>
    <row r="19" spans="1:14" ht="15.75" thickBot="1" x14ac:dyDescent="0.3">
      <c r="A19" s="733"/>
      <c r="B19" s="734"/>
      <c r="C19" s="734"/>
      <c r="D19" s="734"/>
      <c r="E19" s="734"/>
      <c r="F19" s="734"/>
      <c r="G19" s="734"/>
      <c r="H19" s="735"/>
    </row>
    <row r="20" spans="1:14" ht="17.25" thickTop="1" thickBot="1" x14ac:dyDescent="0.3">
      <c r="A20" s="556" t="s">
        <v>413</v>
      </c>
      <c r="B20" s="557">
        <v>1355042.8900000006</v>
      </c>
      <c r="C20" s="558">
        <v>721830.81999999774</v>
      </c>
      <c r="D20" s="557">
        <v>0</v>
      </c>
      <c r="E20" s="559">
        <v>0</v>
      </c>
      <c r="F20" s="557"/>
      <c r="G20" s="560">
        <v>0</v>
      </c>
      <c r="H20" s="561">
        <v>0</v>
      </c>
    </row>
    <row r="21" spans="1:14" ht="15.75" thickTop="1" x14ac:dyDescent="0.25">
      <c r="L21" s="181"/>
    </row>
    <row r="22" spans="1:14" x14ac:dyDescent="0.25">
      <c r="K22" s="181"/>
    </row>
    <row r="23" spans="1:14" ht="12.75" customHeight="1" x14ac:dyDescent="0.25">
      <c r="E23" s="562"/>
      <c r="G23" s="562"/>
      <c r="H23" s="562"/>
      <c r="L23" s="181"/>
    </row>
    <row r="24" spans="1:14" ht="15.75" customHeight="1" x14ac:dyDescent="0.25">
      <c r="E24" s="563"/>
      <c r="F24" s="181"/>
      <c r="G24" s="562"/>
      <c r="H24" s="562"/>
    </row>
    <row r="25" spans="1:14" ht="15.75" x14ac:dyDescent="0.25">
      <c r="B25" s="181"/>
      <c r="C25" s="181"/>
      <c r="D25" s="181"/>
      <c r="E25" s="181"/>
      <c r="G25" s="562"/>
      <c r="H25" s="562"/>
    </row>
    <row r="26" spans="1:14" ht="15.75" x14ac:dyDescent="0.25">
      <c r="G26" s="562"/>
      <c r="H26" s="562"/>
    </row>
    <row r="28" spans="1:14" x14ac:dyDescent="0.25">
      <c r="E28" s="181"/>
    </row>
    <row r="29" spans="1:14" x14ac:dyDescent="0.25">
      <c r="E29" s="181"/>
    </row>
    <row r="31" spans="1:14" x14ac:dyDescent="0.25">
      <c r="E31" s="181"/>
      <c r="F31" s="181"/>
      <c r="G31" s="181"/>
      <c r="H31" s="181"/>
    </row>
    <row r="32" spans="1:14" x14ac:dyDescent="0.25">
      <c r="E32" s="181"/>
      <c r="F32" s="181"/>
      <c r="G32" s="181"/>
      <c r="H32" s="181"/>
    </row>
    <row r="35" spans="5:14" x14ac:dyDescent="0.25">
      <c r="H35" s="564"/>
    </row>
    <row r="38" spans="5:14" x14ac:dyDescent="0.25">
      <c r="E38" s="181"/>
      <c r="F38" s="181"/>
      <c r="G38" s="181"/>
      <c r="H38" s="181"/>
    </row>
    <row r="41" spans="5:14" x14ac:dyDescent="0.25">
      <c r="L41" s="181"/>
      <c r="M41" s="181"/>
      <c r="N41" s="181"/>
    </row>
    <row r="47" spans="5:14" x14ac:dyDescent="0.25">
      <c r="E47" s="181"/>
      <c r="F47" s="181"/>
      <c r="G47" s="181"/>
      <c r="H47" s="181"/>
    </row>
    <row r="62" spans="5:7" x14ac:dyDescent="0.25">
      <c r="E62" s="181"/>
      <c r="F62" s="181"/>
      <c r="G62" s="181"/>
    </row>
    <row r="63" spans="5:7" x14ac:dyDescent="0.25">
      <c r="E63" s="181"/>
      <c r="F63" s="181"/>
      <c r="G63" s="181"/>
    </row>
    <row r="70" spans="1:7" x14ac:dyDescent="0.25">
      <c r="E70" s="181"/>
      <c r="F70" s="181"/>
      <c r="G70" s="181"/>
    </row>
    <row r="71" spans="1:7" x14ac:dyDescent="0.25">
      <c r="E71" s="181"/>
      <c r="F71" s="181"/>
      <c r="G71" s="181"/>
    </row>
    <row r="73" spans="1:7" x14ac:dyDescent="0.25">
      <c r="A73" s="565" t="s">
        <v>414</v>
      </c>
    </row>
  </sheetData>
  <mergeCells count="13">
    <mergeCell ref="A1:H1"/>
    <mergeCell ref="A3:A5"/>
    <mergeCell ref="A13:H13"/>
    <mergeCell ref="A17:H17"/>
    <mergeCell ref="A18:H19"/>
    <mergeCell ref="D3:D5"/>
    <mergeCell ref="E3:E5"/>
    <mergeCell ref="F3:F5"/>
    <mergeCell ref="G3:G5"/>
    <mergeCell ref="H3:H5"/>
    <mergeCell ref="A9:H9"/>
    <mergeCell ref="B3:B5"/>
    <mergeCell ref="C3:C5"/>
  </mergeCells>
  <pageMargins left="3.937007874015748E-2" right="3.937007874015748E-2" top="3.937007874015748E-2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I36" sqref="I36"/>
    </sheetView>
  </sheetViews>
  <sheetFormatPr defaultRowHeight="15" x14ac:dyDescent="0.25"/>
  <cols>
    <col min="1" max="1" width="36.42578125" style="572" customWidth="1"/>
    <col min="2" max="2" width="12.42578125" style="572" customWidth="1"/>
    <col min="3" max="5" width="12.42578125" style="572" hidden="1" customWidth="1"/>
    <col min="6" max="6" width="12.42578125" style="572" customWidth="1"/>
    <col min="7" max="7" width="14.5703125" style="572" customWidth="1"/>
    <col min="8" max="8" width="11.5703125" style="572" customWidth="1"/>
    <col min="9" max="13" width="12.42578125" style="572" customWidth="1"/>
    <col min="14" max="16384" width="9.140625" style="572"/>
  </cols>
  <sheetData>
    <row r="1" spans="1:13" ht="23.25" x14ac:dyDescent="0.35">
      <c r="A1" s="739" t="s">
        <v>415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</row>
    <row r="2" spans="1:13" ht="15.75" thickBot="1" x14ac:dyDescent="0.3">
      <c r="A2" s="572" t="s">
        <v>33</v>
      </c>
    </row>
    <row r="3" spans="1:13" ht="16.5" thickTop="1" thickBot="1" x14ac:dyDescent="0.3">
      <c r="A3" s="740" t="s">
        <v>112</v>
      </c>
      <c r="B3" s="742" t="s">
        <v>6</v>
      </c>
      <c r="C3" s="744" t="s">
        <v>416</v>
      </c>
      <c r="D3" s="744"/>
      <c r="E3" s="744"/>
      <c r="F3" s="744"/>
      <c r="G3" s="744"/>
      <c r="H3" s="744"/>
      <c r="I3" s="744"/>
      <c r="J3" s="744"/>
      <c r="K3" s="744"/>
      <c r="L3" s="744"/>
      <c r="M3" s="745" t="s">
        <v>417</v>
      </c>
    </row>
    <row r="4" spans="1:13" ht="39" thickBot="1" x14ac:dyDescent="0.3">
      <c r="A4" s="741"/>
      <c r="B4" s="743"/>
      <c r="C4" s="566" t="s">
        <v>418</v>
      </c>
      <c r="D4" s="567" t="s">
        <v>419</v>
      </c>
      <c r="E4" s="567" t="s">
        <v>420</v>
      </c>
      <c r="F4" s="567" t="s">
        <v>421</v>
      </c>
      <c r="G4" s="567" t="s">
        <v>422</v>
      </c>
      <c r="H4" s="567" t="s">
        <v>423</v>
      </c>
      <c r="I4" s="567" t="s">
        <v>384</v>
      </c>
      <c r="J4" s="567" t="s">
        <v>424</v>
      </c>
      <c r="K4" s="567" t="s">
        <v>425</v>
      </c>
      <c r="L4" s="567" t="s">
        <v>426</v>
      </c>
      <c r="M4" s="746"/>
    </row>
    <row r="5" spans="1:13" ht="15.75" thickTop="1" x14ac:dyDescent="0.25">
      <c r="A5" s="568" t="s">
        <v>414</v>
      </c>
      <c r="B5" s="92">
        <v>20000</v>
      </c>
      <c r="C5" s="92"/>
      <c r="D5" s="92"/>
      <c r="E5" s="92"/>
      <c r="F5" s="92"/>
      <c r="G5" s="92"/>
      <c r="H5" s="573">
        <v>20000</v>
      </c>
      <c r="I5" s="92"/>
      <c r="J5" s="92"/>
      <c r="K5" s="92"/>
      <c r="L5" s="92"/>
      <c r="M5" s="104">
        <f t="shared" ref="M5:M30" si="0">SUM(C5:L5)</f>
        <v>20000</v>
      </c>
    </row>
    <row r="6" spans="1:13" x14ac:dyDescent="0.25">
      <c r="A6" s="568" t="s">
        <v>299</v>
      </c>
      <c r="B6" s="92">
        <v>13000</v>
      </c>
      <c r="C6" s="92"/>
      <c r="D6" s="92"/>
      <c r="E6" s="92"/>
      <c r="F6" s="92"/>
      <c r="G6" s="92"/>
      <c r="H6" s="573">
        <v>13000</v>
      </c>
      <c r="I6" s="92"/>
      <c r="J6" s="92"/>
      <c r="K6" s="92"/>
      <c r="L6" s="92"/>
      <c r="M6" s="104">
        <f t="shared" si="0"/>
        <v>13000</v>
      </c>
    </row>
    <row r="7" spans="1:13" x14ac:dyDescent="0.25">
      <c r="A7" s="568" t="s">
        <v>310</v>
      </c>
      <c r="B7" s="92">
        <v>37833</v>
      </c>
      <c r="C7" s="92"/>
      <c r="D7" s="92"/>
      <c r="E7" s="92"/>
      <c r="F7" s="92"/>
      <c r="G7" s="92">
        <v>37833</v>
      </c>
      <c r="H7" s="92"/>
      <c r="I7" s="92"/>
      <c r="J7" s="92"/>
      <c r="K7" s="92"/>
      <c r="L7" s="92"/>
      <c r="M7" s="104">
        <f t="shared" si="0"/>
        <v>37833</v>
      </c>
    </row>
    <row r="8" spans="1:13" x14ac:dyDescent="0.25">
      <c r="A8" s="568" t="s">
        <v>311</v>
      </c>
      <c r="B8" s="92">
        <v>878080</v>
      </c>
      <c r="C8" s="92"/>
      <c r="D8" s="92"/>
      <c r="E8" s="92"/>
      <c r="F8" s="92"/>
      <c r="G8" s="92">
        <v>878080</v>
      </c>
      <c r="H8" s="92"/>
      <c r="I8" s="92"/>
      <c r="J8" s="92"/>
      <c r="K8" s="92"/>
      <c r="L8" s="92"/>
      <c r="M8" s="104">
        <f t="shared" si="0"/>
        <v>878080</v>
      </c>
    </row>
    <row r="9" spans="1:13" x14ac:dyDescent="0.25">
      <c r="A9" s="568" t="s">
        <v>326</v>
      </c>
      <c r="B9" s="92">
        <v>254461</v>
      </c>
      <c r="C9" s="92"/>
      <c r="D9" s="92"/>
      <c r="E9" s="92"/>
      <c r="F9" s="92"/>
      <c r="G9" s="92">
        <f>150000-36471</f>
        <v>113529</v>
      </c>
      <c r="H9" s="92">
        <f>12160-880</f>
        <v>11280</v>
      </c>
      <c r="I9" s="92"/>
      <c r="J9" s="92"/>
      <c r="K9" s="92"/>
      <c r="L9" s="92">
        <f>249774-120122</f>
        <v>129652</v>
      </c>
      <c r="M9" s="104">
        <f t="shared" si="0"/>
        <v>254461</v>
      </c>
    </row>
    <row r="10" spans="1:13" x14ac:dyDescent="0.25">
      <c r="A10" s="568" t="s">
        <v>327</v>
      </c>
      <c r="B10" s="92">
        <v>53438</v>
      </c>
      <c r="C10" s="92"/>
      <c r="D10" s="92"/>
      <c r="E10" s="92"/>
      <c r="F10" s="92"/>
      <c r="G10" s="92">
        <f>150000-96562</f>
        <v>53438</v>
      </c>
      <c r="H10" s="92"/>
      <c r="I10" s="92"/>
      <c r="J10" s="92"/>
      <c r="K10" s="92"/>
      <c r="L10" s="92"/>
      <c r="M10" s="104">
        <f t="shared" si="0"/>
        <v>53438</v>
      </c>
    </row>
    <row r="11" spans="1:13" x14ac:dyDescent="0.25">
      <c r="A11" s="568" t="s">
        <v>291</v>
      </c>
      <c r="B11" s="92">
        <v>568100</v>
      </c>
      <c r="C11" s="92"/>
      <c r="D11" s="92"/>
      <c r="E11" s="92"/>
      <c r="F11" s="92">
        <v>503653</v>
      </c>
      <c r="G11" s="92"/>
      <c r="H11" s="573">
        <v>64447</v>
      </c>
      <c r="I11" s="92"/>
      <c r="J11" s="92"/>
      <c r="K11" s="92"/>
      <c r="L11" s="92"/>
      <c r="M11" s="104">
        <f t="shared" si="0"/>
        <v>568100</v>
      </c>
    </row>
    <row r="12" spans="1:13" x14ac:dyDescent="0.25">
      <c r="A12" s="568" t="s">
        <v>328</v>
      </c>
      <c r="B12" s="92">
        <v>5000</v>
      </c>
      <c r="C12" s="92"/>
      <c r="D12" s="92"/>
      <c r="E12" s="92"/>
      <c r="F12" s="92"/>
      <c r="G12" s="92"/>
      <c r="H12" s="573">
        <v>5000</v>
      </c>
      <c r="I12" s="92"/>
      <c r="J12" s="92"/>
      <c r="K12" s="92"/>
      <c r="L12" s="92"/>
      <c r="M12" s="104">
        <f t="shared" si="0"/>
        <v>5000</v>
      </c>
    </row>
    <row r="13" spans="1:13" x14ac:dyDescent="0.25">
      <c r="A13" s="568" t="s">
        <v>343</v>
      </c>
      <c r="B13" s="92">
        <v>15000</v>
      </c>
      <c r="C13" s="92"/>
      <c r="D13" s="92"/>
      <c r="E13" s="92"/>
      <c r="F13" s="92"/>
      <c r="G13" s="92"/>
      <c r="H13" s="573">
        <v>15000</v>
      </c>
      <c r="I13" s="92"/>
      <c r="J13" s="92"/>
      <c r="K13" s="92"/>
      <c r="L13" s="92"/>
      <c r="M13" s="104">
        <f t="shared" si="0"/>
        <v>15000</v>
      </c>
    </row>
    <row r="14" spans="1:13" x14ac:dyDescent="0.25">
      <c r="A14" s="568" t="s">
        <v>350</v>
      </c>
      <c r="B14" s="92">
        <v>10000</v>
      </c>
      <c r="C14" s="92"/>
      <c r="D14" s="92"/>
      <c r="E14" s="92"/>
      <c r="F14" s="92"/>
      <c r="G14" s="92"/>
      <c r="H14" s="573">
        <v>10000</v>
      </c>
      <c r="I14" s="92"/>
      <c r="J14" s="92"/>
      <c r="K14" s="92"/>
      <c r="L14" s="92"/>
      <c r="M14" s="104">
        <f t="shared" si="0"/>
        <v>10000</v>
      </c>
    </row>
    <row r="15" spans="1:13" x14ac:dyDescent="0.25">
      <c r="A15" s="568" t="s">
        <v>351</v>
      </c>
      <c r="B15" s="33">
        <v>1948202</v>
      </c>
      <c r="C15" s="33"/>
      <c r="D15" s="33"/>
      <c r="E15" s="33"/>
      <c r="F15" s="33"/>
      <c r="G15" s="33"/>
      <c r="H15" s="33"/>
      <c r="I15" s="33"/>
      <c r="J15" s="33"/>
      <c r="K15" s="33">
        <v>1850792</v>
      </c>
      <c r="L15" s="33">
        <v>97410</v>
      </c>
      <c r="M15" s="105">
        <f t="shared" si="0"/>
        <v>1948202</v>
      </c>
    </row>
    <row r="16" spans="1:13" x14ac:dyDescent="0.25">
      <c r="A16" s="568" t="s">
        <v>352</v>
      </c>
      <c r="B16" s="76">
        <v>83000</v>
      </c>
      <c r="C16" s="76"/>
      <c r="D16" s="76"/>
      <c r="E16" s="76"/>
      <c r="F16" s="76"/>
      <c r="G16" s="76">
        <v>30000</v>
      </c>
      <c r="H16" s="574">
        <v>53000</v>
      </c>
      <c r="I16" s="76"/>
      <c r="J16" s="76"/>
      <c r="K16" s="76"/>
      <c r="L16" s="76"/>
      <c r="M16" s="105">
        <f t="shared" si="0"/>
        <v>83000</v>
      </c>
    </row>
    <row r="17" spans="1:13" x14ac:dyDescent="0.25">
      <c r="A17" s="568" t="s">
        <v>353</v>
      </c>
      <c r="B17" s="76">
        <v>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105">
        <f t="shared" si="0"/>
        <v>0</v>
      </c>
    </row>
    <row r="18" spans="1:13" x14ac:dyDescent="0.25">
      <c r="A18" s="568" t="s">
        <v>354</v>
      </c>
      <c r="B18" s="76">
        <v>30000</v>
      </c>
      <c r="C18" s="76"/>
      <c r="D18" s="76"/>
      <c r="E18" s="76"/>
      <c r="F18" s="76"/>
      <c r="G18" s="76">
        <v>23000</v>
      </c>
      <c r="H18" s="76">
        <v>7000</v>
      </c>
      <c r="I18" s="76"/>
      <c r="J18" s="76"/>
      <c r="K18" s="76"/>
      <c r="L18" s="76"/>
      <c r="M18" s="105">
        <f t="shared" si="0"/>
        <v>30000</v>
      </c>
    </row>
    <row r="19" spans="1:13" x14ac:dyDescent="0.25">
      <c r="A19" s="568" t="s">
        <v>356</v>
      </c>
      <c r="B19" s="76">
        <v>67930</v>
      </c>
      <c r="C19" s="76"/>
      <c r="D19" s="76"/>
      <c r="E19" s="76"/>
      <c r="F19" s="76"/>
      <c r="G19" s="76"/>
      <c r="H19" s="574">
        <v>33967</v>
      </c>
      <c r="I19" s="76"/>
      <c r="J19" s="76"/>
      <c r="K19" s="76">
        <v>33963</v>
      </c>
      <c r="L19" s="76"/>
      <c r="M19" s="105">
        <f t="shared" si="0"/>
        <v>67930</v>
      </c>
    </row>
    <row r="20" spans="1:13" x14ac:dyDescent="0.25">
      <c r="A20" s="568" t="s">
        <v>359</v>
      </c>
      <c r="B20" s="76">
        <v>135000</v>
      </c>
      <c r="C20" s="76"/>
      <c r="D20" s="76"/>
      <c r="E20" s="76"/>
      <c r="F20" s="76"/>
      <c r="G20" s="76"/>
      <c r="H20" s="574">
        <v>32415</v>
      </c>
      <c r="I20" s="76"/>
      <c r="J20" s="76"/>
      <c r="K20" s="76"/>
      <c r="L20" s="76">
        <v>102585</v>
      </c>
      <c r="M20" s="105">
        <f t="shared" si="0"/>
        <v>135000</v>
      </c>
    </row>
    <row r="21" spans="1:13" x14ac:dyDescent="0.25">
      <c r="A21" s="568" t="s">
        <v>360</v>
      </c>
      <c r="B21" s="76">
        <v>5000</v>
      </c>
      <c r="C21" s="76"/>
      <c r="D21" s="76"/>
      <c r="E21" s="76"/>
      <c r="F21" s="76"/>
      <c r="G21" s="76"/>
      <c r="H21" s="574">
        <v>5000</v>
      </c>
      <c r="I21" s="76"/>
      <c r="J21" s="76"/>
      <c r="K21" s="76"/>
      <c r="L21" s="76"/>
      <c r="M21" s="105">
        <f>SUM(C21:L21)</f>
        <v>5000</v>
      </c>
    </row>
    <row r="22" spans="1:13" x14ac:dyDescent="0.25">
      <c r="A22" s="568" t="s">
        <v>427</v>
      </c>
      <c r="B22" s="76">
        <v>14000</v>
      </c>
      <c r="C22" s="76"/>
      <c r="D22" s="76"/>
      <c r="E22" s="76"/>
      <c r="F22" s="76"/>
      <c r="G22" s="76"/>
      <c r="H22" s="574">
        <v>14000</v>
      </c>
      <c r="I22" s="76"/>
      <c r="J22" s="76"/>
      <c r="K22" s="76"/>
      <c r="L22" s="76"/>
      <c r="M22" s="105">
        <f t="shared" si="0"/>
        <v>14000</v>
      </c>
    </row>
    <row r="23" spans="1:13" x14ac:dyDescent="0.25">
      <c r="A23" s="568" t="s">
        <v>289</v>
      </c>
      <c r="B23" s="76">
        <v>2783178</v>
      </c>
      <c r="C23" s="76"/>
      <c r="D23" s="76"/>
      <c r="E23" s="76"/>
      <c r="F23" s="76">
        <v>834950</v>
      </c>
      <c r="G23" s="76"/>
      <c r="H23" s="76"/>
      <c r="I23" s="76">
        <v>1948228</v>
      </c>
      <c r="J23" s="76"/>
      <c r="K23" s="76"/>
      <c r="L23" s="76"/>
      <c r="M23" s="105">
        <f t="shared" si="0"/>
        <v>2783178</v>
      </c>
    </row>
    <row r="24" spans="1:13" x14ac:dyDescent="0.25">
      <c r="A24" s="568" t="s">
        <v>290</v>
      </c>
      <c r="B24" s="76">
        <v>431829</v>
      </c>
      <c r="C24" s="76"/>
      <c r="D24" s="76"/>
      <c r="E24" s="76"/>
      <c r="F24" s="76">
        <v>86330</v>
      </c>
      <c r="G24" s="76"/>
      <c r="H24" s="76"/>
      <c r="I24" s="76">
        <v>104022</v>
      </c>
      <c r="J24" s="76">
        <v>241477</v>
      </c>
      <c r="K24" s="76"/>
      <c r="L24" s="76"/>
      <c r="M24" s="105">
        <f t="shared" si="0"/>
        <v>431829</v>
      </c>
    </row>
    <row r="25" spans="1:13" x14ac:dyDescent="0.25">
      <c r="A25" s="568" t="s">
        <v>362</v>
      </c>
      <c r="B25" s="76">
        <v>30000</v>
      </c>
      <c r="C25" s="76"/>
      <c r="D25" s="76"/>
      <c r="E25" s="76"/>
      <c r="F25" s="76"/>
      <c r="G25" s="76"/>
      <c r="H25" s="574">
        <v>30000</v>
      </c>
      <c r="I25" s="76"/>
      <c r="J25" s="76"/>
      <c r="K25" s="76"/>
      <c r="L25" s="76"/>
      <c r="M25" s="105">
        <f t="shared" si="0"/>
        <v>30000</v>
      </c>
    </row>
    <row r="26" spans="1:13" x14ac:dyDescent="0.25">
      <c r="A26" s="568" t="s">
        <v>292</v>
      </c>
      <c r="B26" s="76">
        <v>38151</v>
      </c>
      <c r="C26" s="76"/>
      <c r="D26" s="76"/>
      <c r="E26" s="76"/>
      <c r="F26" s="76">
        <v>20000</v>
      </c>
      <c r="G26" s="76"/>
      <c r="H26" s="574">
        <v>18151</v>
      </c>
      <c r="I26" s="76"/>
      <c r="J26" s="76"/>
      <c r="K26" s="76"/>
      <c r="L26" s="76"/>
      <c r="M26" s="105">
        <f>SUM(C26:L26)</f>
        <v>38151</v>
      </c>
    </row>
    <row r="27" spans="1:13" x14ac:dyDescent="0.25">
      <c r="A27" s="568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105"/>
    </row>
    <row r="28" spans="1:13" x14ac:dyDescent="0.25">
      <c r="A28" s="568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105"/>
    </row>
    <row r="29" spans="1:13" x14ac:dyDescent="0.25">
      <c r="A29" s="568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105"/>
    </row>
    <row r="30" spans="1:13" ht="15.75" thickBot="1" x14ac:dyDescent="0.3">
      <c r="A30" s="568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105">
        <f t="shared" si="0"/>
        <v>0</v>
      </c>
    </row>
    <row r="31" spans="1:13" ht="17.25" thickTop="1" thickBot="1" x14ac:dyDescent="0.3">
      <c r="A31" s="569" t="s">
        <v>428</v>
      </c>
      <c r="B31" s="570">
        <f>SUM(B5:B30)</f>
        <v>7421202</v>
      </c>
      <c r="C31" s="570">
        <f t="shared" ref="C31:K31" si="1">SUM(C5:C30)</f>
        <v>0</v>
      </c>
      <c r="D31" s="570">
        <f t="shared" si="1"/>
        <v>0</v>
      </c>
      <c r="E31" s="570">
        <f t="shared" si="1"/>
        <v>0</v>
      </c>
      <c r="F31" s="570">
        <f>SUM(F5:F30)</f>
        <v>1444933</v>
      </c>
      <c r="G31" s="570">
        <f t="shared" si="1"/>
        <v>1135880</v>
      </c>
      <c r="H31" s="570">
        <f>SUM(H5:H30)</f>
        <v>332260</v>
      </c>
      <c r="I31" s="570">
        <f t="shared" si="1"/>
        <v>2052250</v>
      </c>
      <c r="J31" s="570">
        <f t="shared" si="1"/>
        <v>241477</v>
      </c>
      <c r="K31" s="570">
        <f t="shared" si="1"/>
        <v>1884755</v>
      </c>
      <c r="L31" s="570">
        <f>SUM(L5:L30)</f>
        <v>329647</v>
      </c>
      <c r="M31" s="571">
        <f>SUM(M5:M30)</f>
        <v>7421202</v>
      </c>
    </row>
    <row r="32" spans="1:13" ht="15.75" thickTop="1" x14ac:dyDescent="0.25"/>
    <row r="34" spans="2:2" x14ac:dyDescent="0.25">
      <c r="B34" s="575"/>
    </row>
    <row r="37" spans="2:2" x14ac:dyDescent="0.25">
      <c r="B37" s="575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2020-12-11T08:24:32Z</cp:lastPrinted>
  <dcterms:created xsi:type="dcterms:W3CDTF">2020-12-08T12:33:08Z</dcterms:created>
  <dcterms:modified xsi:type="dcterms:W3CDTF">2020-12-11T08:56:27Z</dcterms:modified>
</cp:coreProperties>
</file>